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Annual_progress_rolpa\"/>
    </mc:Choice>
  </mc:AlternateContent>
  <xr:revisionPtr revIDLastSave="0" documentId="13_ncr:1_{7F8A8CDD-1AD6-4220-A634-3626EF22F240}" xr6:coauthVersionLast="47" xr6:coauthVersionMax="47" xr10:uidLastSave="{00000000-0000-0000-0000-000000000000}"/>
  <bookViews>
    <workbookView xWindow="-120" yWindow="-120" windowWidth="20730" windowHeight="11160" firstSheet="1" activeTab="2" xr2:uid="{A22D703F-FD40-471B-824F-10EDF9D3FE9A}"/>
  </bookViews>
  <sheets>
    <sheet name="उत्पादित विरुवा तथा वितरण" sheetId="1" r:id="rId1"/>
    <sheet name="कुल उत्पादन २०७९_८०" sheetId="2" r:id="rId2"/>
    <sheet name="आ.व. २०७९-८० को १ बर्षे स्टक" sheetId="3" r:id="rId3"/>
    <sheet name="आ.व. २०७९-८० को बहुवर्षे स्टक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3" l="1"/>
  <c r="F52" i="3"/>
  <c r="D52" i="3"/>
  <c r="E63" i="4"/>
  <c r="F63" i="4"/>
  <c r="D63" i="4"/>
  <c r="F62" i="4"/>
  <c r="E62" i="4"/>
  <c r="D59" i="4"/>
  <c r="D58" i="4"/>
  <c r="D56" i="4"/>
  <c r="D55" i="4"/>
  <c r="D62" i="4" s="1"/>
  <c r="E24" i="4"/>
  <c r="F24" i="4"/>
  <c r="D24" i="4"/>
  <c r="F52" i="4"/>
  <c r="E52" i="4"/>
  <c r="D51" i="4"/>
  <c r="D52" i="4" s="1"/>
  <c r="E43" i="4"/>
  <c r="F29" i="4"/>
  <c r="F32" i="4"/>
  <c r="F41" i="4"/>
  <c r="F40" i="4"/>
  <c r="D30" i="4"/>
  <c r="D36" i="4"/>
  <c r="D42" i="4"/>
  <c r="D35" i="4"/>
  <c r="D33" i="4"/>
  <c r="D37" i="4"/>
  <c r="D22" i="4"/>
  <c r="D21" i="4"/>
  <c r="D20" i="4"/>
  <c r="D18" i="4"/>
  <c r="D17" i="4"/>
  <c r="D14" i="4"/>
  <c r="D13" i="4"/>
  <c r="D12" i="4"/>
  <c r="F10" i="4"/>
  <c r="D9" i="4"/>
  <c r="D8" i="4"/>
  <c r="D7" i="4"/>
  <c r="D6" i="4"/>
  <c r="D5" i="4"/>
  <c r="D4" i="4"/>
  <c r="D3" i="4"/>
  <c r="E48" i="3"/>
  <c r="D36" i="3"/>
  <c r="F110" i="1"/>
  <c r="F106" i="1"/>
  <c r="F107" i="1"/>
  <c r="F108" i="1"/>
  <c r="F109" i="1"/>
  <c r="E30" i="3"/>
  <c r="F10" i="3"/>
  <c r="F9" i="3"/>
  <c r="D8" i="3"/>
  <c r="D7" i="3"/>
  <c r="D44" i="3"/>
  <c r="F44" i="3" s="1"/>
  <c r="D45" i="3"/>
  <c r="F45" i="3" s="1"/>
  <c r="F22" i="3"/>
  <c r="F15" i="3"/>
  <c r="F13" i="3"/>
  <c r="F16" i="3"/>
  <c r="F18" i="3"/>
  <c r="F12" i="3"/>
  <c r="F38" i="3"/>
  <c r="E113" i="3"/>
  <c r="D113" i="3"/>
  <c r="F26" i="3"/>
  <c r="F108" i="3"/>
  <c r="E108" i="3"/>
  <c r="D108" i="3"/>
  <c r="D20" i="3"/>
  <c r="D11" i="3"/>
  <c r="D35" i="3"/>
  <c r="D6" i="3"/>
  <c r="D42" i="3"/>
  <c r="D33" i="3"/>
  <c r="D5" i="3"/>
  <c r="D41" i="3"/>
  <c r="D32" i="3"/>
  <c r="D14" i="3"/>
  <c r="D25" i="3"/>
  <c r="D24" i="3"/>
  <c r="D3" i="3"/>
  <c r="D29" i="3"/>
  <c r="D50" i="3"/>
  <c r="D19" i="3"/>
  <c r="D34" i="3"/>
  <c r="D46" i="3"/>
  <c r="D39" i="3"/>
  <c r="E95" i="3"/>
  <c r="E98" i="3" s="1"/>
  <c r="D51" i="3"/>
  <c r="D40" i="3"/>
  <c r="D43" i="3"/>
  <c r="D47" i="3"/>
  <c r="C56" i="2"/>
  <c r="C55" i="2"/>
  <c r="C54" i="2"/>
  <c r="C49" i="2"/>
  <c r="C43" i="2"/>
  <c r="C36" i="2"/>
  <c r="C13" i="2"/>
  <c r="C25" i="2" s="1"/>
  <c r="D106" i="1"/>
  <c r="F105" i="1"/>
  <c r="F104" i="1"/>
  <c r="F103" i="1"/>
  <c r="F102" i="1"/>
  <c r="F101" i="1"/>
  <c r="F99" i="1"/>
  <c r="F100" i="1"/>
  <c r="F98" i="1"/>
  <c r="E22" i="1"/>
  <c r="F22" i="1"/>
  <c r="F41" i="1"/>
  <c r="D40" i="1"/>
  <c r="D39" i="1"/>
  <c r="D38" i="1"/>
  <c r="D37" i="1"/>
  <c r="D36" i="1"/>
  <c r="D32" i="1"/>
  <c r="D26" i="1"/>
  <c r="D27" i="1"/>
  <c r="D28" i="1"/>
  <c r="D29" i="1"/>
  <c r="D30" i="1"/>
  <c r="D31" i="1"/>
  <c r="D33" i="1"/>
  <c r="D25" i="1"/>
  <c r="D34" i="1" s="1"/>
  <c r="F79" i="1"/>
  <c r="F78" i="1"/>
  <c r="E80" i="1"/>
  <c r="D67" i="1"/>
  <c r="D68" i="1"/>
  <c r="D69" i="1"/>
  <c r="D70" i="1"/>
  <c r="D71" i="1"/>
  <c r="D72" i="1"/>
  <c r="D73" i="1"/>
  <c r="D74" i="1"/>
  <c r="D66" i="1"/>
  <c r="D75" i="1" s="1"/>
  <c r="D63" i="1"/>
  <c r="D62" i="1"/>
  <c r="D64" i="1" s="1"/>
  <c r="D57" i="1"/>
  <c r="D56" i="1"/>
  <c r="D55" i="1"/>
  <c r="D45" i="1"/>
  <c r="D46" i="1"/>
  <c r="D47" i="1"/>
  <c r="D48" i="1"/>
  <c r="D49" i="1"/>
  <c r="D50" i="1"/>
  <c r="D51" i="1"/>
  <c r="D52" i="1"/>
  <c r="D44" i="1"/>
  <c r="D13" i="1"/>
  <c r="D14" i="1"/>
  <c r="D15" i="1"/>
  <c r="D16" i="1"/>
  <c r="D17" i="1"/>
  <c r="D18" i="1"/>
  <c r="D19" i="1"/>
  <c r="D20" i="1"/>
  <c r="D21" i="1"/>
  <c r="D12" i="1"/>
  <c r="D5" i="1"/>
  <c r="D6" i="1"/>
  <c r="D7" i="1"/>
  <c r="D8" i="1"/>
  <c r="D9" i="1"/>
  <c r="D4" i="1"/>
  <c r="D43" i="4" l="1"/>
  <c r="F43" i="4"/>
  <c r="E53" i="3"/>
  <c r="E64" i="4" s="1"/>
  <c r="F48" i="3"/>
  <c r="D48" i="3"/>
  <c r="D30" i="3"/>
  <c r="F30" i="3"/>
  <c r="F95" i="3"/>
  <c r="F98" i="3" s="1"/>
  <c r="E100" i="3"/>
  <c r="E103" i="3" s="1"/>
  <c r="F113" i="3"/>
  <c r="D41" i="1"/>
  <c r="D10" i="1"/>
  <c r="D22" i="1"/>
  <c r="D53" i="1"/>
  <c r="F53" i="3" l="1"/>
  <c r="F64" i="4" s="1"/>
  <c r="D53" i="3"/>
  <c r="D64" i="4" s="1"/>
  <c r="F100" i="3"/>
  <c r="F103" i="3" s="1"/>
  <c r="F105" i="3" s="1"/>
  <c r="F110" i="3" s="1"/>
  <c r="F115" i="3" s="1"/>
  <c r="F120" i="3" s="1"/>
  <c r="F123" i="3" s="1"/>
  <c r="F125" i="3" s="1"/>
  <c r="D95" i="3"/>
  <c r="E105" i="3"/>
  <c r="E110" i="3" s="1"/>
  <c r="E117" i="1"/>
  <c r="F113" i="1"/>
  <c r="F114" i="1"/>
  <c r="F115" i="1"/>
  <c r="F116" i="1"/>
  <c r="F112" i="1"/>
  <c r="F117" i="1" s="1"/>
  <c r="E110" i="1"/>
  <c r="D117" i="1"/>
  <c r="D109" i="1"/>
  <c r="D110" i="1" s="1"/>
  <c r="D98" i="3" l="1"/>
  <c r="D100" i="3" s="1"/>
  <c r="D103" i="3" s="1"/>
  <c r="E115" i="3"/>
  <c r="E118" i="3" s="1"/>
  <c r="D131" i="1"/>
  <c r="D125" i="1"/>
  <c r="D95" i="1"/>
  <c r="F131" i="1"/>
  <c r="F125" i="1"/>
  <c r="E125" i="1"/>
  <c r="E131" i="1"/>
  <c r="F95" i="1"/>
  <c r="E95" i="1"/>
  <c r="F75" i="1"/>
  <c r="E75" i="1"/>
  <c r="F64" i="1"/>
  <c r="E64" i="1"/>
  <c r="E59" i="1"/>
  <c r="F53" i="1"/>
  <c r="E53" i="1"/>
  <c r="E41" i="1"/>
  <c r="E34" i="1"/>
  <c r="F34" i="1"/>
  <c r="D105" i="3" l="1"/>
  <c r="D110" i="3" s="1"/>
  <c r="E120" i="3"/>
  <c r="E123" i="3" s="1"/>
  <c r="E125" i="3" s="1"/>
  <c r="D58" i="1"/>
  <c r="D59" i="1" s="1"/>
  <c r="F59" i="1"/>
  <c r="F80" i="1"/>
  <c r="D80" i="1"/>
  <c r="D115" i="3" l="1"/>
  <c r="D118" i="3" l="1"/>
  <c r="D120" i="3" s="1"/>
  <c r="D123" i="3" s="1"/>
  <c r="D125" i="3" s="1"/>
</calcChain>
</file>

<file path=xl/sharedStrings.xml><?xml version="1.0" encoding="utf-8"?>
<sst xmlns="http://schemas.openxmlformats.org/spreadsheetml/2006/main" count="1303" uniqueCount="114">
  <si>
    <t>क्र.सं.</t>
  </si>
  <si>
    <t>एकवर्षे विरुवा प्रजाति</t>
  </si>
  <si>
    <t>उत्पादन वर्ष</t>
  </si>
  <si>
    <t>बाँकी विरुवा संख्या</t>
  </si>
  <si>
    <t>कैफियत</t>
  </si>
  <si>
    <t>टिमुर</t>
  </si>
  <si>
    <t>मालागिरी</t>
  </si>
  <si>
    <t>पदमचाल</t>
  </si>
  <si>
    <t>तेजपात</t>
  </si>
  <si>
    <t>ओखर</t>
  </si>
  <si>
    <t>जम्मा</t>
  </si>
  <si>
    <t>बहुवर्षे विरुवा प्रजाति</t>
  </si>
  <si>
    <t>धुपी</t>
  </si>
  <si>
    <t>खोटेसल्ला</t>
  </si>
  <si>
    <t>टुनी</t>
  </si>
  <si>
    <t>कल्कि फुल</t>
  </si>
  <si>
    <t>चिउरी</t>
  </si>
  <si>
    <t>खरी</t>
  </si>
  <si>
    <t>७९/८०</t>
  </si>
  <si>
    <t>बकाइनो</t>
  </si>
  <si>
    <t>किम्बु</t>
  </si>
  <si>
    <t>अमला</t>
  </si>
  <si>
    <t>२०७७/७८</t>
  </si>
  <si>
    <t>२०७८/७९</t>
  </si>
  <si>
    <t>धुपिसल्ला</t>
  </si>
  <si>
    <t>इपिल इपिल</t>
  </si>
  <si>
    <t>भिमल</t>
  </si>
  <si>
    <t>मसला</t>
  </si>
  <si>
    <t>गुलमोहर</t>
  </si>
  <si>
    <t>पैंयु</t>
  </si>
  <si>
    <t>लप्सी</t>
  </si>
  <si>
    <t>सि.न.</t>
  </si>
  <si>
    <t>एकवर्षे विरुवा प्रजाती</t>
  </si>
  <si>
    <t>बाँकी विरुवा सङ्ख्या</t>
  </si>
  <si>
    <t>कोइरालो</t>
  </si>
  <si>
    <t>वहुवर्षे विरुवा प्रजाती</t>
  </si>
  <si>
    <t>२०७९/८०</t>
  </si>
  <si>
    <t>२०७९/८१</t>
  </si>
  <si>
    <t xml:space="preserve">जलजला सव डिभिजन वन कार्यालय ओवाङ रोल्पावाट २०७९/२०८० मा वितरण भएका विरुवाहरुको अभिलेख </t>
  </si>
  <si>
    <t>यस (२०७९/०८०)आ.व. मा वितरण गरिएको सङ्ख्या</t>
  </si>
  <si>
    <t>२०७७/०७८</t>
  </si>
  <si>
    <t>२०७८/०७९</t>
  </si>
  <si>
    <t>२०७९/०८०</t>
  </si>
  <si>
    <t>T-1</t>
  </si>
  <si>
    <t>T-2</t>
  </si>
  <si>
    <t>F-2</t>
  </si>
  <si>
    <t>O-2</t>
  </si>
  <si>
    <t>N-2</t>
  </si>
  <si>
    <t>N-1</t>
  </si>
  <si>
    <t>F-1</t>
  </si>
  <si>
    <t>O-1</t>
  </si>
  <si>
    <t xml:space="preserve">त्रिवेणी सव डिभिजन वन कार्यालय जुँगार रोल्पावाट २०७९/२०८० मा वितरण भएका विरुवाहरुको अभिलेख </t>
  </si>
  <si>
    <t>कल्किफुल</t>
  </si>
  <si>
    <t>कागति</t>
  </si>
  <si>
    <t>दाँतेओखर</t>
  </si>
  <si>
    <t>संकेत</t>
  </si>
  <si>
    <t xml:space="preserve">रुन्टीगढी सव डिभिजन वन कार्यालय होलेरी रोल्पावाट २०७९/२०८० मा वितरण भएका विरुवाहरुको अभिलेख </t>
  </si>
  <si>
    <t xml:space="preserve">माडी सव डिभिजन वन कार्यालय घर्तिगाउँ रोल्पावाट २०७९/२०८० मा वितरण भएका विरुवाहरुको अभिलेख </t>
  </si>
  <si>
    <t>पैयु</t>
  </si>
  <si>
    <t>किम्वु</t>
  </si>
  <si>
    <t xml:space="preserve">देवदार </t>
  </si>
  <si>
    <t xml:space="preserve">टाँकी </t>
  </si>
  <si>
    <t xml:space="preserve">टुनी </t>
  </si>
  <si>
    <t xml:space="preserve">पदमचाल </t>
  </si>
  <si>
    <t xml:space="preserve">इपिल इपिल </t>
  </si>
  <si>
    <t xml:space="preserve">टिमुर </t>
  </si>
  <si>
    <t xml:space="preserve">सुनछहरी सव डिभिजन वन कार्यालय राडुङ रोल्पावाट २०७९/२०८० मा  उत्पादन तथा वितरण भएका विरुवाहरुको अभिलेख </t>
  </si>
  <si>
    <t xml:space="preserve">सुवर्णावती सव डिभिजन वन कार्यालय सुलिचौर रोल्पावाट २०७९/२०८० मा  उत्पादन तथा वितरण भएका विरुवाहरुको अभिलेख </t>
  </si>
  <si>
    <t>यस (२०७९/०८०)आ.व. मा  वितरण गरिएको सङ्ख्या</t>
  </si>
  <si>
    <t>यस (२०७९/०८०)आ.व. मा   वितरण गरिएको सङ्ख्या</t>
  </si>
  <si>
    <t>पैंयू</t>
  </si>
  <si>
    <t>सिसौ</t>
  </si>
  <si>
    <t>श्रीखण्ड</t>
  </si>
  <si>
    <t xml:space="preserve"> </t>
  </si>
  <si>
    <t>यस (२०७९/०८०) आ.व. मा वितरण गरिएको सङ्ख्या</t>
  </si>
  <si>
    <t>नोट: T= Timber/Fuelwood/Fodder, N= Non-timber Forest Product, F= Fruit, O= Ornamental, 1= One Year, 2= More than one year</t>
  </si>
  <si>
    <t xml:space="preserve">अमला </t>
  </si>
  <si>
    <t>भित्तावाङ</t>
  </si>
  <si>
    <t>पाछा</t>
  </si>
  <si>
    <t>उत्पादन/स्टक संख्या</t>
  </si>
  <si>
    <t>लिवाङ सव डिभिजन वन कार्यालय मेवाङ रोल्पावाट २०७९/२०८० मा उत्पादन तथा वितरण भएका विरुवाहरुको अभिलेख तथा नर्सरी अनुसारको बाँकी विरुवाको स्टक विवरण</t>
  </si>
  <si>
    <t>डि.व. का रोल्पाबाट आ.व. २०७९/८० मा उत्पादित एक वर्षिय तथा बहुवर्षिय विरुवाहरुको विवरण</t>
  </si>
  <si>
    <t xml:space="preserve">बकाइनो </t>
  </si>
  <si>
    <t>रैंच</t>
  </si>
  <si>
    <t>काठ दाउरा डालेघाँस</t>
  </si>
  <si>
    <t>डालेघाँस</t>
  </si>
  <si>
    <t xml:space="preserve">काठ दाउरा </t>
  </si>
  <si>
    <t>जडिबुटी तथा गैरकाष्ठ</t>
  </si>
  <si>
    <t>सजावटजन्य</t>
  </si>
  <si>
    <t>फलफुलजन्य</t>
  </si>
  <si>
    <t>कुल जम्मा</t>
  </si>
  <si>
    <t>बहुबर्षे विरुवा प्रजाति</t>
  </si>
  <si>
    <t>पाटुले सल्ला</t>
  </si>
  <si>
    <t>काठ दाउरा तथा गैरकाष्ठ</t>
  </si>
  <si>
    <t>फलफुलजन्य-विजु</t>
  </si>
  <si>
    <t>फलफुलजन्य-कलमी</t>
  </si>
  <si>
    <t>एकवर्षे र बहुबर्षे कुल जम्मा</t>
  </si>
  <si>
    <t>डिभिजन वन कार्यालय रोल्पाबाट नर्सरी अनुसार आ.व. २०७९/८० मा उत्पादित विरुवा तथा कुल बाँकी स्टक विवरण</t>
  </si>
  <si>
    <t>होलेरी</t>
  </si>
  <si>
    <t>ओवाङ</t>
  </si>
  <si>
    <t>सुलिचौर</t>
  </si>
  <si>
    <t>जुँगार</t>
  </si>
  <si>
    <t>दाँतेओखर-कलमी</t>
  </si>
  <si>
    <t>सानो कसला</t>
  </si>
  <si>
    <t>नर्सरी रहेको स्थान</t>
  </si>
  <si>
    <t>मेवाङ</t>
  </si>
  <si>
    <t xml:space="preserve">कैफियत </t>
  </si>
  <si>
    <t>डिभिजन वन कार्यालय, रोल्पाको आ.व. २०७९/८० को अन्त्य सम्ममा एकवर्षे विरुवा उत्पादन, वितरण तथा बाँकी स्टक विवरण</t>
  </si>
  <si>
    <t>काठ दाउरा</t>
  </si>
  <si>
    <t>काठ दाउरा गैरकाष्ठ</t>
  </si>
  <si>
    <t>डिभिजन वन कार्यालय, रोल्पाको आ.व. २०७९/८० को अन्त्य सम्ममा बहुवर्षे विरुवा उत्पादन, वितरण तथा बाँकी स्टक विवरण</t>
  </si>
  <si>
    <t>एकवर्षिय र बहुवर्षिय कुल जम्मा</t>
  </si>
  <si>
    <t>नोट: T= Timber/Fuelwood/Fodder, N= Non-timber Forest Product, F= Fruit, O= Ornamental,  2= More than one year</t>
  </si>
  <si>
    <t>नोट: T= Timber/Fuelwood/Fodder, N= Non-timber Forest Product, F= Fruit, O= Ornamental, 1= One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</si>
</sst>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00439]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Fontasy Himali"/>
      <family val="5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164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0" xfId="0" applyNumberFormat="1" applyAlignment="1">
      <alignment vertical="center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0" fillId="0" borderId="1" xfId="0" applyNumberFormat="1" applyBorder="1"/>
    <xf numFmtId="0" fontId="2" fillId="0" borderId="0" xfId="0" applyFont="1" applyAlignment="1">
      <alignment horizontal="center"/>
    </xf>
    <xf numFmtId="16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164" fontId="0" fillId="2" borderId="1" xfId="0" applyNumberFormat="1" applyFill="1" applyBorder="1"/>
    <xf numFmtId="0" fontId="0" fillId="0" borderId="1" xfId="0" applyFill="1" applyBorder="1"/>
    <xf numFmtId="0" fontId="0" fillId="2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Fill="1"/>
    <xf numFmtId="0" fontId="0" fillId="0" borderId="5" xfId="0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/>
    <xf numFmtId="0" fontId="0" fillId="0" borderId="3" xfId="0" applyBorder="1" applyAlignment="1">
      <alignment horizontal="left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0" fillId="0" borderId="3" xfId="0" applyNumberFormat="1" applyBorder="1" applyAlignment="1">
      <alignment horizont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wrapText="1"/>
    </xf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vertical="center" wrapText="1"/>
    </xf>
    <xf numFmtId="0" fontId="0" fillId="0" borderId="3" xfId="0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16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/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wrapText="1"/>
    </xf>
    <xf numFmtId="164" fontId="0" fillId="3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1ED9B-F0F6-4C12-A9AA-38C69EA53C36}">
  <dimension ref="A1:K135"/>
  <sheetViews>
    <sheetView topLeftCell="A124" workbookViewId="0">
      <selection activeCell="B135" sqref="B135"/>
    </sheetView>
  </sheetViews>
  <sheetFormatPr defaultRowHeight="15" x14ac:dyDescent="0.25"/>
  <cols>
    <col min="1" max="1" width="9.140625" style="9"/>
    <col min="2" max="2" width="22.42578125" customWidth="1"/>
    <col min="3" max="4" width="19.85546875" customWidth="1"/>
    <col min="5" max="5" width="24.7109375" style="13" customWidth="1"/>
    <col min="6" max="6" width="18.7109375" customWidth="1"/>
    <col min="7" max="7" width="9.140625" style="9"/>
    <col min="8" max="8" width="11.140625" customWidth="1"/>
  </cols>
  <sheetData>
    <row r="1" spans="1:11" x14ac:dyDescent="0.25">
      <c r="A1" s="62" t="s">
        <v>97</v>
      </c>
      <c r="B1" s="62"/>
      <c r="C1" s="62"/>
      <c r="D1" s="62"/>
      <c r="E1" s="62"/>
      <c r="F1" s="62"/>
      <c r="G1" s="62"/>
      <c r="H1" s="62"/>
    </row>
    <row r="2" spans="1:11" ht="33.75" customHeight="1" x14ac:dyDescent="0.25">
      <c r="A2" s="42" t="s">
        <v>80</v>
      </c>
      <c r="B2" s="42"/>
      <c r="C2" s="42"/>
      <c r="D2" s="42"/>
      <c r="E2" s="42"/>
      <c r="F2" s="42"/>
      <c r="G2" s="42"/>
      <c r="H2" s="42"/>
    </row>
    <row r="3" spans="1:11" ht="30" x14ac:dyDescent="0.25">
      <c r="A3" s="4" t="s">
        <v>0</v>
      </c>
      <c r="B3" s="3" t="s">
        <v>1</v>
      </c>
      <c r="C3" s="4" t="s">
        <v>2</v>
      </c>
      <c r="D3" s="4" t="s">
        <v>79</v>
      </c>
      <c r="E3" s="10" t="s">
        <v>74</v>
      </c>
      <c r="F3" s="3" t="s">
        <v>3</v>
      </c>
      <c r="G3" s="10" t="s">
        <v>55</v>
      </c>
      <c r="H3" s="3" t="s">
        <v>4</v>
      </c>
      <c r="I3" s="8"/>
    </row>
    <row r="4" spans="1:11" x14ac:dyDescent="0.25">
      <c r="A4" s="7">
        <v>1</v>
      </c>
      <c r="B4" s="5" t="s">
        <v>5</v>
      </c>
      <c r="C4" s="4" t="s">
        <v>36</v>
      </c>
      <c r="D4" s="7">
        <f>E4+F4</f>
        <v>7916</v>
      </c>
      <c r="E4" s="12">
        <v>0</v>
      </c>
      <c r="F4" s="7">
        <v>7916</v>
      </c>
      <c r="G4" s="6" t="s">
        <v>48</v>
      </c>
      <c r="H4" s="5" t="s">
        <v>105</v>
      </c>
    </row>
    <row r="5" spans="1:11" x14ac:dyDescent="0.25">
      <c r="A5" s="7">
        <v>2</v>
      </c>
      <c r="B5" s="5" t="s">
        <v>6</v>
      </c>
      <c r="C5" s="4" t="s">
        <v>36</v>
      </c>
      <c r="D5" s="7">
        <f t="shared" ref="D5:D9" si="0">E5+F5</f>
        <v>4369</v>
      </c>
      <c r="E5" s="12">
        <v>0</v>
      </c>
      <c r="F5" s="7">
        <v>4369</v>
      </c>
      <c r="G5" s="6" t="s">
        <v>48</v>
      </c>
      <c r="H5" s="5" t="s">
        <v>105</v>
      </c>
    </row>
    <row r="6" spans="1:11" x14ac:dyDescent="0.25">
      <c r="A6" s="7">
        <v>3</v>
      </c>
      <c r="B6" s="3" t="s">
        <v>7</v>
      </c>
      <c r="C6" s="4" t="s">
        <v>36</v>
      </c>
      <c r="D6" s="7">
        <f t="shared" si="0"/>
        <v>6993</v>
      </c>
      <c r="E6" s="12">
        <v>6993</v>
      </c>
      <c r="F6" s="7">
        <v>0</v>
      </c>
      <c r="G6" s="10" t="s">
        <v>48</v>
      </c>
      <c r="H6" s="5" t="s">
        <v>105</v>
      </c>
    </row>
    <row r="7" spans="1:11" x14ac:dyDescent="0.25">
      <c r="A7" s="7">
        <v>4</v>
      </c>
      <c r="B7" s="5" t="s">
        <v>8</v>
      </c>
      <c r="C7" s="4" t="s">
        <v>36</v>
      </c>
      <c r="D7" s="7">
        <f t="shared" si="0"/>
        <v>1222</v>
      </c>
      <c r="E7" s="12">
        <v>0</v>
      </c>
      <c r="F7" s="7">
        <v>1222</v>
      </c>
      <c r="G7" s="6" t="s">
        <v>48</v>
      </c>
      <c r="H7" s="5" t="s">
        <v>105</v>
      </c>
      <c r="J7" s="1"/>
      <c r="K7" s="41"/>
    </row>
    <row r="8" spans="1:11" x14ac:dyDescent="0.25">
      <c r="A8" s="7">
        <v>5</v>
      </c>
      <c r="B8" s="5" t="s">
        <v>9</v>
      </c>
      <c r="C8" s="4" t="s">
        <v>36</v>
      </c>
      <c r="D8" s="7">
        <f t="shared" si="0"/>
        <v>3200</v>
      </c>
      <c r="E8" s="12">
        <v>0</v>
      </c>
      <c r="F8" s="7">
        <v>3200</v>
      </c>
      <c r="G8" s="6" t="s">
        <v>49</v>
      </c>
      <c r="H8" s="5" t="s">
        <v>105</v>
      </c>
    </row>
    <row r="9" spans="1:11" x14ac:dyDescent="0.25">
      <c r="A9" s="7">
        <v>6</v>
      </c>
      <c r="B9" s="3" t="s">
        <v>20</v>
      </c>
      <c r="C9" s="4" t="s">
        <v>36</v>
      </c>
      <c r="D9" s="7">
        <f t="shared" si="0"/>
        <v>8000</v>
      </c>
      <c r="E9" s="12">
        <v>8000</v>
      </c>
      <c r="F9" s="7">
        <v>0</v>
      </c>
      <c r="G9" s="10" t="s">
        <v>43</v>
      </c>
      <c r="H9" s="5" t="s">
        <v>105</v>
      </c>
    </row>
    <row r="10" spans="1:11" x14ac:dyDescent="0.25">
      <c r="A10" s="7"/>
      <c r="B10" s="36" t="s">
        <v>10</v>
      </c>
      <c r="C10" s="6"/>
      <c r="D10" s="20">
        <f>SUM(D4:D9)</f>
        <v>31700</v>
      </c>
      <c r="E10" s="21">
        <v>14993</v>
      </c>
      <c r="F10" s="20">
        <v>16707</v>
      </c>
      <c r="G10" s="6"/>
      <c r="H10" s="5"/>
    </row>
    <row r="11" spans="1:11" s="8" customFormat="1" ht="30" x14ac:dyDescent="0.25">
      <c r="A11" s="14" t="s">
        <v>0</v>
      </c>
      <c r="B11" s="2" t="s">
        <v>11</v>
      </c>
      <c r="C11" s="4" t="s">
        <v>2</v>
      </c>
      <c r="D11" s="4" t="s">
        <v>79</v>
      </c>
      <c r="E11" s="10" t="s">
        <v>74</v>
      </c>
      <c r="F11" s="14" t="s">
        <v>3</v>
      </c>
      <c r="G11" s="10" t="s">
        <v>55</v>
      </c>
      <c r="H11" s="3" t="s">
        <v>4</v>
      </c>
      <c r="J11" s="17"/>
    </row>
    <row r="12" spans="1:11" x14ac:dyDescent="0.25">
      <c r="A12" s="14">
        <v>1</v>
      </c>
      <c r="B12" s="3" t="s">
        <v>5</v>
      </c>
      <c r="C12" s="4" t="s">
        <v>23</v>
      </c>
      <c r="D12" s="7">
        <f t="shared" ref="D12:D21" si="1">E12+F12</f>
        <v>14000</v>
      </c>
      <c r="E12" s="12">
        <v>12000</v>
      </c>
      <c r="F12" s="7">
        <v>2000</v>
      </c>
      <c r="G12" s="10" t="s">
        <v>47</v>
      </c>
      <c r="H12" s="5" t="s">
        <v>105</v>
      </c>
    </row>
    <row r="13" spans="1:11" x14ac:dyDescent="0.25">
      <c r="A13" s="7">
        <v>2</v>
      </c>
      <c r="B13" s="5" t="s">
        <v>12</v>
      </c>
      <c r="C13" s="4" t="s">
        <v>23</v>
      </c>
      <c r="D13" s="7">
        <f t="shared" si="1"/>
        <v>2700</v>
      </c>
      <c r="E13" s="12">
        <v>2100</v>
      </c>
      <c r="F13" s="7">
        <v>600</v>
      </c>
      <c r="G13" s="6" t="s">
        <v>46</v>
      </c>
      <c r="H13" s="5" t="s">
        <v>105</v>
      </c>
    </row>
    <row r="14" spans="1:11" x14ac:dyDescent="0.25">
      <c r="A14" s="14">
        <v>3</v>
      </c>
      <c r="B14" s="5" t="s">
        <v>13</v>
      </c>
      <c r="C14" s="4" t="s">
        <v>23</v>
      </c>
      <c r="D14" s="7">
        <f t="shared" si="1"/>
        <v>11178</v>
      </c>
      <c r="E14" s="12">
        <v>11178</v>
      </c>
      <c r="F14" s="7">
        <v>0</v>
      </c>
      <c r="G14" s="6" t="s">
        <v>44</v>
      </c>
      <c r="H14" s="5" t="s">
        <v>105</v>
      </c>
    </row>
    <row r="15" spans="1:11" x14ac:dyDescent="0.25">
      <c r="A15" s="7">
        <v>4</v>
      </c>
      <c r="B15" s="3" t="s">
        <v>6</v>
      </c>
      <c r="C15" s="4" t="s">
        <v>23</v>
      </c>
      <c r="D15" s="7">
        <f t="shared" si="1"/>
        <v>4449</v>
      </c>
      <c r="E15" s="12">
        <v>4449</v>
      </c>
      <c r="F15" s="7">
        <v>0</v>
      </c>
      <c r="G15" s="10" t="s">
        <v>47</v>
      </c>
      <c r="H15" s="5" t="s">
        <v>105</v>
      </c>
    </row>
    <row r="16" spans="1:11" x14ac:dyDescent="0.25">
      <c r="A16" s="14">
        <v>5</v>
      </c>
      <c r="B16" s="5" t="s">
        <v>5</v>
      </c>
      <c r="C16" s="4" t="s">
        <v>36</v>
      </c>
      <c r="D16" s="7">
        <f t="shared" si="1"/>
        <v>6262</v>
      </c>
      <c r="E16" s="12">
        <v>0</v>
      </c>
      <c r="F16" s="7">
        <v>6262</v>
      </c>
      <c r="G16" s="6" t="s">
        <v>47</v>
      </c>
      <c r="H16" s="5" t="s">
        <v>105</v>
      </c>
    </row>
    <row r="17" spans="1:8" x14ac:dyDescent="0.25">
      <c r="A17" s="7">
        <v>6</v>
      </c>
      <c r="B17" s="5" t="s">
        <v>14</v>
      </c>
      <c r="C17" s="4" t="s">
        <v>36</v>
      </c>
      <c r="D17" s="7">
        <f t="shared" si="1"/>
        <v>3670</v>
      </c>
      <c r="E17" s="12">
        <v>0</v>
      </c>
      <c r="F17" s="7">
        <v>3670</v>
      </c>
      <c r="G17" s="6" t="s">
        <v>44</v>
      </c>
      <c r="H17" s="5" t="s">
        <v>105</v>
      </c>
    </row>
    <row r="18" spans="1:8" x14ac:dyDescent="0.25">
      <c r="A18" s="14">
        <v>7</v>
      </c>
      <c r="B18" s="5" t="s">
        <v>15</v>
      </c>
      <c r="C18" s="4" t="s">
        <v>36</v>
      </c>
      <c r="D18" s="7">
        <f t="shared" si="1"/>
        <v>1071</v>
      </c>
      <c r="E18" s="12">
        <v>0</v>
      </c>
      <c r="F18" s="7">
        <v>1071</v>
      </c>
      <c r="G18" s="6" t="s">
        <v>46</v>
      </c>
      <c r="H18" s="5" t="s">
        <v>105</v>
      </c>
    </row>
    <row r="19" spans="1:8" x14ac:dyDescent="0.25">
      <c r="A19" s="7">
        <v>8</v>
      </c>
      <c r="B19" s="5" t="s">
        <v>16</v>
      </c>
      <c r="C19" s="4" t="s">
        <v>36</v>
      </c>
      <c r="D19" s="7">
        <f t="shared" si="1"/>
        <v>6996</v>
      </c>
      <c r="E19" s="12">
        <v>0</v>
      </c>
      <c r="F19" s="7">
        <v>6996</v>
      </c>
      <c r="G19" s="6" t="s">
        <v>44</v>
      </c>
      <c r="H19" s="5" t="s">
        <v>105</v>
      </c>
    </row>
    <row r="20" spans="1:8" x14ac:dyDescent="0.25">
      <c r="A20" s="14">
        <v>9</v>
      </c>
      <c r="B20" s="3" t="s">
        <v>13</v>
      </c>
      <c r="C20" s="4" t="s">
        <v>36</v>
      </c>
      <c r="D20" s="7">
        <f t="shared" si="1"/>
        <v>3300</v>
      </c>
      <c r="E20" s="12">
        <v>0</v>
      </c>
      <c r="F20" s="7">
        <v>3300</v>
      </c>
      <c r="G20" s="10" t="s">
        <v>44</v>
      </c>
      <c r="H20" s="5" t="s">
        <v>105</v>
      </c>
    </row>
    <row r="21" spans="1:8" x14ac:dyDescent="0.25">
      <c r="A21" s="7">
        <v>10</v>
      </c>
      <c r="B21" s="5" t="s">
        <v>17</v>
      </c>
      <c r="C21" s="4" t="s">
        <v>36</v>
      </c>
      <c r="D21" s="7">
        <f t="shared" si="1"/>
        <v>609</v>
      </c>
      <c r="E21" s="12">
        <v>0</v>
      </c>
      <c r="F21" s="7">
        <v>609</v>
      </c>
      <c r="G21" s="6" t="s">
        <v>44</v>
      </c>
      <c r="H21" s="5" t="s">
        <v>105</v>
      </c>
    </row>
    <row r="22" spans="1:8" x14ac:dyDescent="0.25">
      <c r="A22" s="7"/>
      <c r="B22" s="36" t="s">
        <v>10</v>
      </c>
      <c r="C22" s="6"/>
      <c r="D22" s="20">
        <f>SUM(D12:D21)</f>
        <v>54235</v>
      </c>
      <c r="E22" s="20">
        <f>SUM(E12:E21)</f>
        <v>29727</v>
      </c>
      <c r="F22" s="20">
        <f>SUM(F12:F21)</f>
        <v>24508</v>
      </c>
      <c r="G22" s="6"/>
      <c r="H22" s="5"/>
    </row>
    <row r="23" spans="1:8" x14ac:dyDescent="0.25">
      <c r="A23" s="29" t="s">
        <v>56</v>
      </c>
      <c r="B23" s="30"/>
      <c r="C23" s="30"/>
      <c r="D23" s="30"/>
      <c r="E23" s="30"/>
      <c r="F23" s="30"/>
      <c r="G23" s="30"/>
      <c r="H23" s="31"/>
    </row>
    <row r="24" spans="1:8" ht="30" x14ac:dyDescent="0.25">
      <c r="A24" s="4" t="s">
        <v>0</v>
      </c>
      <c r="B24" s="3" t="s">
        <v>1</v>
      </c>
      <c r="C24" s="4" t="s">
        <v>2</v>
      </c>
      <c r="D24" s="4" t="s">
        <v>79</v>
      </c>
      <c r="E24" s="10" t="s">
        <v>74</v>
      </c>
      <c r="F24" s="3" t="s">
        <v>3</v>
      </c>
      <c r="G24" s="10" t="s">
        <v>55</v>
      </c>
      <c r="H24" s="3" t="s">
        <v>4</v>
      </c>
    </row>
    <row r="25" spans="1:8" x14ac:dyDescent="0.25">
      <c r="A25" s="7">
        <v>1</v>
      </c>
      <c r="B25" s="5" t="s">
        <v>8</v>
      </c>
      <c r="C25" s="4" t="s">
        <v>22</v>
      </c>
      <c r="D25" s="12">
        <f>E25+F25</f>
        <v>1150</v>
      </c>
      <c r="E25" s="12">
        <v>1150</v>
      </c>
      <c r="F25" s="7">
        <v>0</v>
      </c>
      <c r="G25" s="6" t="s">
        <v>48</v>
      </c>
      <c r="H25" s="5" t="s">
        <v>98</v>
      </c>
    </row>
    <row r="26" spans="1:8" x14ac:dyDescent="0.25">
      <c r="A26" s="7">
        <v>2</v>
      </c>
      <c r="B26" s="5" t="s">
        <v>6</v>
      </c>
      <c r="C26" s="4" t="s">
        <v>23</v>
      </c>
      <c r="D26" s="12">
        <f t="shared" ref="D26:D33" si="2">E26+F26</f>
        <v>300</v>
      </c>
      <c r="E26" s="12">
        <v>300</v>
      </c>
      <c r="F26" s="7">
        <v>0</v>
      </c>
      <c r="G26" s="6" t="s">
        <v>48</v>
      </c>
      <c r="H26" s="5" t="s">
        <v>98</v>
      </c>
    </row>
    <row r="27" spans="1:8" x14ac:dyDescent="0.25">
      <c r="A27" s="7">
        <v>3</v>
      </c>
      <c r="B27" s="3" t="s">
        <v>5</v>
      </c>
      <c r="C27" s="4" t="s">
        <v>23</v>
      </c>
      <c r="D27" s="12">
        <f t="shared" si="2"/>
        <v>6403</v>
      </c>
      <c r="E27" s="12">
        <v>4653</v>
      </c>
      <c r="F27" s="7">
        <v>1750</v>
      </c>
      <c r="G27" s="10" t="s">
        <v>48</v>
      </c>
      <c r="H27" s="5" t="s">
        <v>98</v>
      </c>
    </row>
    <row r="28" spans="1:8" x14ac:dyDescent="0.25">
      <c r="A28" s="7">
        <v>4</v>
      </c>
      <c r="B28" s="5" t="s">
        <v>19</v>
      </c>
      <c r="C28" s="4" t="s">
        <v>36</v>
      </c>
      <c r="D28" s="12">
        <f t="shared" si="2"/>
        <v>4135</v>
      </c>
      <c r="E28" s="12">
        <v>3935</v>
      </c>
      <c r="F28" s="7">
        <v>200</v>
      </c>
      <c r="G28" s="6" t="s">
        <v>43</v>
      </c>
      <c r="H28" s="5" t="s">
        <v>98</v>
      </c>
    </row>
    <row r="29" spans="1:8" x14ac:dyDescent="0.25">
      <c r="A29" s="7">
        <v>5</v>
      </c>
      <c r="B29" s="5" t="s">
        <v>24</v>
      </c>
      <c r="C29" s="4" t="s">
        <v>36</v>
      </c>
      <c r="D29" s="12">
        <f t="shared" si="2"/>
        <v>496</v>
      </c>
      <c r="E29" s="12">
        <v>296</v>
      </c>
      <c r="F29" s="7">
        <v>200</v>
      </c>
      <c r="G29" s="6" t="s">
        <v>50</v>
      </c>
      <c r="H29" s="5" t="s">
        <v>98</v>
      </c>
    </row>
    <row r="30" spans="1:8" x14ac:dyDescent="0.25">
      <c r="A30" s="7">
        <v>6</v>
      </c>
      <c r="B30" s="3" t="s">
        <v>83</v>
      </c>
      <c r="C30" s="4" t="s">
        <v>36</v>
      </c>
      <c r="D30" s="12">
        <f t="shared" si="2"/>
        <v>2615</v>
      </c>
      <c r="E30" s="12">
        <v>2375</v>
      </c>
      <c r="F30" s="7">
        <v>240</v>
      </c>
      <c r="G30" s="10" t="s">
        <v>43</v>
      </c>
      <c r="H30" s="5" t="s">
        <v>98</v>
      </c>
    </row>
    <row r="31" spans="1:8" x14ac:dyDescent="0.25">
      <c r="A31" s="7">
        <v>7</v>
      </c>
      <c r="B31" s="5" t="s">
        <v>25</v>
      </c>
      <c r="C31" s="4" t="s">
        <v>36</v>
      </c>
      <c r="D31" s="12">
        <f t="shared" si="2"/>
        <v>290</v>
      </c>
      <c r="E31" s="12">
        <v>290</v>
      </c>
      <c r="F31" s="7">
        <v>0</v>
      </c>
      <c r="G31" s="6" t="s">
        <v>43</v>
      </c>
      <c r="H31" s="5" t="s">
        <v>98</v>
      </c>
    </row>
    <row r="32" spans="1:8" x14ac:dyDescent="0.25">
      <c r="A32" s="7">
        <v>8</v>
      </c>
      <c r="B32" s="5" t="s">
        <v>26</v>
      </c>
      <c r="C32" s="4" t="s">
        <v>36</v>
      </c>
      <c r="D32" s="12">
        <f t="shared" si="2"/>
        <v>76</v>
      </c>
      <c r="E32" s="12">
        <v>76</v>
      </c>
      <c r="F32" s="7">
        <v>0</v>
      </c>
      <c r="G32" s="6" t="s">
        <v>43</v>
      </c>
      <c r="H32" s="5" t="s">
        <v>98</v>
      </c>
    </row>
    <row r="33" spans="1:10" x14ac:dyDescent="0.25">
      <c r="A33" s="7">
        <v>9</v>
      </c>
      <c r="B33" s="3" t="s">
        <v>27</v>
      </c>
      <c r="C33" s="4" t="s">
        <v>36</v>
      </c>
      <c r="D33" s="12">
        <f t="shared" si="2"/>
        <v>1065</v>
      </c>
      <c r="E33" s="12">
        <v>465</v>
      </c>
      <c r="F33" s="7">
        <v>600</v>
      </c>
      <c r="G33" s="10" t="s">
        <v>43</v>
      </c>
      <c r="H33" s="5" t="s">
        <v>98</v>
      </c>
    </row>
    <row r="34" spans="1:10" x14ac:dyDescent="0.25">
      <c r="A34" s="7"/>
      <c r="B34" s="36" t="s">
        <v>10</v>
      </c>
      <c r="C34" s="6"/>
      <c r="D34" s="20">
        <f>SUM(D25:D33)</f>
        <v>16530</v>
      </c>
      <c r="E34" s="21">
        <f>SUM(E25:E33)</f>
        <v>13540</v>
      </c>
      <c r="F34" s="20">
        <f>SUM(F25:F33)</f>
        <v>2990</v>
      </c>
      <c r="G34" s="6"/>
      <c r="H34" s="5"/>
    </row>
    <row r="35" spans="1:10" s="8" customFormat="1" ht="30" x14ac:dyDescent="0.25">
      <c r="A35" s="14" t="s">
        <v>0</v>
      </c>
      <c r="B35" s="2" t="s">
        <v>11</v>
      </c>
      <c r="C35" s="4" t="s">
        <v>2</v>
      </c>
      <c r="D35" s="4" t="s">
        <v>79</v>
      </c>
      <c r="E35" s="10" t="s">
        <v>74</v>
      </c>
      <c r="F35" s="14" t="s">
        <v>3</v>
      </c>
      <c r="G35" s="10" t="s">
        <v>55</v>
      </c>
      <c r="H35" s="3" t="s">
        <v>4</v>
      </c>
    </row>
    <row r="36" spans="1:10" x14ac:dyDescent="0.25">
      <c r="A36" s="14">
        <v>1</v>
      </c>
      <c r="B36" s="3" t="s">
        <v>13</v>
      </c>
      <c r="C36" s="4" t="s">
        <v>41</v>
      </c>
      <c r="D36" s="12">
        <f t="shared" ref="D36:D40" si="3">E36+F36</f>
        <v>11215</v>
      </c>
      <c r="E36" s="12">
        <v>11215</v>
      </c>
      <c r="F36" s="7">
        <v>0</v>
      </c>
      <c r="G36" s="10" t="s">
        <v>44</v>
      </c>
      <c r="H36" s="5" t="s">
        <v>98</v>
      </c>
    </row>
    <row r="37" spans="1:10" x14ac:dyDescent="0.25">
      <c r="A37" s="7">
        <v>2</v>
      </c>
      <c r="B37" s="5" t="s">
        <v>92</v>
      </c>
      <c r="C37" s="4" t="s">
        <v>41</v>
      </c>
      <c r="D37" s="12">
        <f t="shared" si="3"/>
        <v>1145</v>
      </c>
      <c r="E37" s="12">
        <v>1145</v>
      </c>
      <c r="F37" s="7">
        <v>0</v>
      </c>
      <c r="G37" s="6" t="s">
        <v>44</v>
      </c>
      <c r="H37" s="5" t="s">
        <v>98</v>
      </c>
    </row>
    <row r="38" spans="1:10" x14ac:dyDescent="0.25">
      <c r="A38" s="14">
        <v>3</v>
      </c>
      <c r="B38" s="5" t="s">
        <v>28</v>
      </c>
      <c r="C38" s="4" t="s">
        <v>42</v>
      </c>
      <c r="D38" s="12">
        <f t="shared" si="3"/>
        <v>585</v>
      </c>
      <c r="E38" s="12">
        <v>375</v>
      </c>
      <c r="F38" s="7">
        <v>210</v>
      </c>
      <c r="G38" s="6" t="s">
        <v>46</v>
      </c>
      <c r="H38" s="5" t="s">
        <v>98</v>
      </c>
    </row>
    <row r="39" spans="1:10" x14ac:dyDescent="0.25">
      <c r="A39" s="7">
        <v>4</v>
      </c>
      <c r="B39" s="3" t="s">
        <v>29</v>
      </c>
      <c r="C39" s="4" t="s">
        <v>42</v>
      </c>
      <c r="D39" s="12">
        <f t="shared" si="3"/>
        <v>1250</v>
      </c>
      <c r="E39" s="12">
        <v>600</v>
      </c>
      <c r="F39" s="7">
        <v>650</v>
      </c>
      <c r="G39" s="10" t="s">
        <v>44</v>
      </c>
      <c r="H39" s="5" t="s">
        <v>98</v>
      </c>
    </row>
    <row r="40" spans="1:10" x14ac:dyDescent="0.25">
      <c r="A40" s="14">
        <v>5</v>
      </c>
      <c r="B40" s="5" t="s">
        <v>30</v>
      </c>
      <c r="C40" s="4" t="s">
        <v>42</v>
      </c>
      <c r="D40" s="12">
        <f t="shared" si="3"/>
        <v>3235</v>
      </c>
      <c r="E40" s="12">
        <v>2407</v>
      </c>
      <c r="F40" s="7">
        <v>828</v>
      </c>
      <c r="G40" s="6" t="s">
        <v>45</v>
      </c>
      <c r="H40" s="5" t="s">
        <v>98</v>
      </c>
    </row>
    <row r="41" spans="1:10" ht="15.75" x14ac:dyDescent="0.3">
      <c r="A41" s="7"/>
      <c r="B41" s="36" t="s">
        <v>10</v>
      </c>
      <c r="C41" s="6"/>
      <c r="D41" s="20">
        <f>SUM(D36:D40)</f>
        <v>17430</v>
      </c>
      <c r="E41" s="21">
        <f>SUM(E36:E40)</f>
        <v>15742</v>
      </c>
      <c r="F41" s="20">
        <f>SUM(F36:F40)</f>
        <v>1688</v>
      </c>
      <c r="G41" s="6"/>
      <c r="H41" s="5"/>
      <c r="J41" s="23"/>
    </row>
    <row r="42" spans="1:10" ht="15.75" x14ac:dyDescent="0.3">
      <c r="A42" s="29" t="s">
        <v>38</v>
      </c>
      <c r="B42" s="30"/>
      <c r="C42" s="30"/>
      <c r="D42" s="30"/>
      <c r="E42" s="30"/>
      <c r="F42" s="30"/>
      <c r="G42" s="30"/>
      <c r="H42" s="31"/>
      <c r="J42" s="23"/>
    </row>
    <row r="43" spans="1:10" ht="30" x14ac:dyDescent="0.3">
      <c r="A43" s="4" t="s">
        <v>31</v>
      </c>
      <c r="B43" s="3" t="s">
        <v>32</v>
      </c>
      <c r="C43" s="4" t="s">
        <v>2</v>
      </c>
      <c r="D43" s="4" t="s">
        <v>79</v>
      </c>
      <c r="E43" s="10" t="s">
        <v>74</v>
      </c>
      <c r="F43" s="3" t="s">
        <v>33</v>
      </c>
      <c r="G43" s="10" t="s">
        <v>55</v>
      </c>
      <c r="H43" s="3" t="s">
        <v>4</v>
      </c>
      <c r="J43" s="23"/>
    </row>
    <row r="44" spans="1:10" x14ac:dyDescent="0.25">
      <c r="A44" s="7">
        <v>1</v>
      </c>
      <c r="B44" s="5" t="s">
        <v>14</v>
      </c>
      <c r="C44" s="6" t="s">
        <v>40</v>
      </c>
      <c r="D44" s="7">
        <f>E44+F44</f>
        <v>250</v>
      </c>
      <c r="E44" s="12">
        <v>250</v>
      </c>
      <c r="F44" s="7">
        <v>0</v>
      </c>
      <c r="G44" s="6" t="s">
        <v>43</v>
      </c>
      <c r="H44" s="5" t="s">
        <v>99</v>
      </c>
    </row>
    <row r="45" spans="1:10" x14ac:dyDescent="0.25">
      <c r="A45" s="7">
        <v>2</v>
      </c>
      <c r="B45" s="5" t="s">
        <v>5</v>
      </c>
      <c r="C45" s="4" t="s">
        <v>41</v>
      </c>
      <c r="D45" s="7">
        <f t="shared" ref="D45:D52" si="4">E45+F45</f>
        <v>690</v>
      </c>
      <c r="E45" s="12">
        <v>690</v>
      </c>
      <c r="F45" s="7">
        <v>0</v>
      </c>
      <c r="G45" s="6" t="s">
        <v>48</v>
      </c>
      <c r="H45" s="5" t="s">
        <v>99</v>
      </c>
    </row>
    <row r="46" spans="1:10" x14ac:dyDescent="0.25">
      <c r="A46" s="7">
        <v>3</v>
      </c>
      <c r="B46" s="3" t="s">
        <v>7</v>
      </c>
      <c r="C46" s="4" t="s">
        <v>41</v>
      </c>
      <c r="D46" s="7">
        <f t="shared" si="4"/>
        <v>3995</v>
      </c>
      <c r="E46" s="10">
        <v>3995</v>
      </c>
      <c r="F46" s="7">
        <v>0</v>
      </c>
      <c r="G46" s="10" t="s">
        <v>48</v>
      </c>
      <c r="H46" s="5" t="s">
        <v>99</v>
      </c>
    </row>
    <row r="47" spans="1:10" x14ac:dyDescent="0.25">
      <c r="A47" s="7">
        <v>4</v>
      </c>
      <c r="B47" s="5" t="s">
        <v>20</v>
      </c>
      <c r="C47" s="6" t="s">
        <v>41</v>
      </c>
      <c r="D47" s="7">
        <f t="shared" si="4"/>
        <v>100</v>
      </c>
      <c r="E47" s="12">
        <v>100</v>
      </c>
      <c r="F47" s="7">
        <v>0</v>
      </c>
      <c r="G47" s="6" t="s">
        <v>43</v>
      </c>
      <c r="H47" s="5" t="s">
        <v>99</v>
      </c>
    </row>
    <row r="48" spans="1:10" x14ac:dyDescent="0.25">
      <c r="A48" s="7">
        <v>5</v>
      </c>
      <c r="B48" s="5" t="s">
        <v>5</v>
      </c>
      <c r="C48" s="6" t="s">
        <v>41</v>
      </c>
      <c r="D48" s="7">
        <f t="shared" si="4"/>
        <v>5000</v>
      </c>
      <c r="E48" s="12">
        <v>945</v>
      </c>
      <c r="F48" s="7">
        <v>4055</v>
      </c>
      <c r="G48" s="6" t="s">
        <v>48</v>
      </c>
      <c r="H48" s="5" t="s">
        <v>99</v>
      </c>
    </row>
    <row r="49" spans="1:8" x14ac:dyDescent="0.25">
      <c r="A49" s="7">
        <v>6</v>
      </c>
      <c r="B49" s="3" t="s">
        <v>7</v>
      </c>
      <c r="C49" s="4" t="s">
        <v>42</v>
      </c>
      <c r="D49" s="7">
        <f t="shared" si="4"/>
        <v>6000</v>
      </c>
      <c r="E49" s="12">
        <v>1845</v>
      </c>
      <c r="F49" s="7">
        <v>4155</v>
      </c>
      <c r="G49" s="10" t="s">
        <v>48</v>
      </c>
      <c r="H49" s="5" t="s">
        <v>99</v>
      </c>
    </row>
    <row r="50" spans="1:8" x14ac:dyDescent="0.25">
      <c r="A50" s="7">
        <v>7</v>
      </c>
      <c r="B50" s="5" t="s">
        <v>20</v>
      </c>
      <c r="C50" s="6" t="s">
        <v>42</v>
      </c>
      <c r="D50" s="7">
        <f t="shared" si="4"/>
        <v>4000</v>
      </c>
      <c r="E50" s="12">
        <v>930</v>
      </c>
      <c r="F50" s="7">
        <v>3070</v>
      </c>
      <c r="G50" s="6" t="s">
        <v>43</v>
      </c>
      <c r="H50" s="5" t="s">
        <v>99</v>
      </c>
    </row>
    <row r="51" spans="1:8" x14ac:dyDescent="0.25">
      <c r="A51" s="7">
        <v>8</v>
      </c>
      <c r="B51" s="5" t="s">
        <v>5</v>
      </c>
      <c r="C51" s="6" t="s">
        <v>42</v>
      </c>
      <c r="D51" s="7">
        <f t="shared" si="4"/>
        <v>6000</v>
      </c>
      <c r="E51" s="12">
        <v>0</v>
      </c>
      <c r="F51" s="7">
        <v>6000</v>
      </c>
      <c r="G51" s="6" t="s">
        <v>48</v>
      </c>
      <c r="H51" s="5" t="s">
        <v>99</v>
      </c>
    </row>
    <row r="52" spans="1:8" x14ac:dyDescent="0.25">
      <c r="A52" s="7">
        <v>9</v>
      </c>
      <c r="B52" s="3" t="s">
        <v>34</v>
      </c>
      <c r="C52" s="4" t="s">
        <v>42</v>
      </c>
      <c r="D52" s="7">
        <f t="shared" si="4"/>
        <v>2000</v>
      </c>
      <c r="E52" s="12">
        <v>0</v>
      </c>
      <c r="F52" s="7">
        <v>2000</v>
      </c>
      <c r="G52" s="10" t="s">
        <v>43</v>
      </c>
      <c r="H52" s="5" t="s">
        <v>99</v>
      </c>
    </row>
    <row r="53" spans="1:8" x14ac:dyDescent="0.25">
      <c r="A53" s="7"/>
      <c r="B53" s="37" t="s">
        <v>10</v>
      </c>
      <c r="C53" s="6"/>
      <c r="D53" s="20">
        <f>SUM(D44:D52)</f>
        <v>28035</v>
      </c>
      <c r="E53" s="21">
        <f>SUM(E44:E52)</f>
        <v>8755</v>
      </c>
      <c r="F53" s="20">
        <f>SUM(F44:F52)</f>
        <v>19280</v>
      </c>
      <c r="G53" s="6"/>
      <c r="H53" s="5"/>
    </row>
    <row r="54" spans="1:8" s="8" customFormat="1" ht="30" x14ac:dyDescent="0.25">
      <c r="A54" s="14" t="s">
        <v>31</v>
      </c>
      <c r="B54" s="2" t="s">
        <v>35</v>
      </c>
      <c r="C54" s="4" t="s">
        <v>2</v>
      </c>
      <c r="D54" s="4" t="s">
        <v>79</v>
      </c>
      <c r="E54" s="11" t="s">
        <v>74</v>
      </c>
      <c r="F54" s="14" t="s">
        <v>33</v>
      </c>
      <c r="G54" s="10" t="s">
        <v>55</v>
      </c>
      <c r="H54" s="3" t="s">
        <v>4</v>
      </c>
    </row>
    <row r="55" spans="1:8" x14ac:dyDescent="0.25">
      <c r="A55" s="14">
        <v>1</v>
      </c>
      <c r="B55" s="3" t="s">
        <v>13</v>
      </c>
      <c r="C55" s="4" t="s">
        <v>41</v>
      </c>
      <c r="D55" s="7">
        <f t="shared" ref="D55:D58" si="5">E55+F55</f>
        <v>14000</v>
      </c>
      <c r="E55" s="12">
        <v>10005</v>
      </c>
      <c r="F55" s="7">
        <v>3995</v>
      </c>
      <c r="G55" s="10" t="s">
        <v>44</v>
      </c>
      <c r="H55" s="5" t="s">
        <v>99</v>
      </c>
    </row>
    <row r="56" spans="1:8" x14ac:dyDescent="0.25">
      <c r="A56" s="7">
        <v>2</v>
      </c>
      <c r="B56" s="5" t="s">
        <v>5</v>
      </c>
      <c r="C56" s="6" t="s">
        <v>41</v>
      </c>
      <c r="D56" s="7">
        <f t="shared" si="5"/>
        <v>1000</v>
      </c>
      <c r="E56" s="12">
        <v>1000</v>
      </c>
      <c r="F56" s="7">
        <v>0</v>
      </c>
      <c r="G56" s="6" t="s">
        <v>47</v>
      </c>
      <c r="H56" s="5" t="s">
        <v>99</v>
      </c>
    </row>
    <row r="57" spans="1:8" x14ac:dyDescent="0.25">
      <c r="A57" s="7">
        <v>3</v>
      </c>
      <c r="B57" s="5" t="s">
        <v>13</v>
      </c>
      <c r="C57" s="6" t="s">
        <v>42</v>
      </c>
      <c r="D57" s="7">
        <f t="shared" si="5"/>
        <v>12240</v>
      </c>
      <c r="E57" s="12">
        <v>0</v>
      </c>
      <c r="F57" s="7">
        <v>12240</v>
      </c>
      <c r="G57" s="6" t="s">
        <v>44</v>
      </c>
      <c r="H57" s="5" t="s">
        <v>99</v>
      </c>
    </row>
    <row r="58" spans="1:8" x14ac:dyDescent="0.25">
      <c r="A58" s="14">
        <v>4</v>
      </c>
      <c r="B58" s="3" t="s">
        <v>5</v>
      </c>
      <c r="C58" s="4" t="s">
        <v>42</v>
      </c>
      <c r="D58" s="7">
        <f t="shared" si="5"/>
        <v>6096</v>
      </c>
      <c r="E58" s="12">
        <v>0</v>
      </c>
      <c r="F58" s="7">
        <v>6096</v>
      </c>
      <c r="G58" s="10" t="s">
        <v>47</v>
      </c>
      <c r="H58" s="5" t="s">
        <v>99</v>
      </c>
    </row>
    <row r="59" spans="1:8" x14ac:dyDescent="0.25">
      <c r="B59" s="37" t="s">
        <v>10</v>
      </c>
      <c r="C59" s="6"/>
      <c r="D59" s="20">
        <f>SUM(D55:D58)</f>
        <v>33336</v>
      </c>
      <c r="E59" s="21">
        <f>SUM(E55:E58)</f>
        <v>11005</v>
      </c>
      <c r="F59" s="20">
        <f>SUM(F55:F58)</f>
        <v>22331</v>
      </c>
      <c r="G59" s="6"/>
      <c r="H59" s="5"/>
    </row>
    <row r="60" spans="1:8" x14ac:dyDescent="0.25">
      <c r="A60" s="29" t="s">
        <v>67</v>
      </c>
      <c r="B60" s="30"/>
      <c r="C60" s="30"/>
      <c r="D60" s="30"/>
      <c r="E60" s="30"/>
      <c r="F60" s="30"/>
      <c r="G60" s="30"/>
      <c r="H60" s="31"/>
    </row>
    <row r="61" spans="1:8" s="8" customFormat="1" ht="30" x14ac:dyDescent="0.25">
      <c r="A61" s="14" t="s">
        <v>31</v>
      </c>
      <c r="B61" s="2" t="s">
        <v>32</v>
      </c>
      <c r="C61" s="4" t="s">
        <v>2</v>
      </c>
      <c r="D61" s="4" t="s">
        <v>79</v>
      </c>
      <c r="E61" s="11" t="s">
        <v>74</v>
      </c>
      <c r="F61" s="14" t="s">
        <v>33</v>
      </c>
      <c r="G61" s="10" t="s">
        <v>55</v>
      </c>
      <c r="H61" s="3" t="s">
        <v>4</v>
      </c>
    </row>
    <row r="62" spans="1:8" x14ac:dyDescent="0.25">
      <c r="A62" s="14">
        <v>1</v>
      </c>
      <c r="B62" s="3" t="s">
        <v>19</v>
      </c>
      <c r="C62" s="4" t="s">
        <v>36</v>
      </c>
      <c r="D62" s="7">
        <f t="shared" ref="D62:D63" si="6">E62+F62</f>
        <v>4275</v>
      </c>
      <c r="E62" s="12">
        <v>1085</v>
      </c>
      <c r="F62" s="7">
        <v>3190</v>
      </c>
      <c r="G62" s="10" t="s">
        <v>43</v>
      </c>
      <c r="H62" s="3" t="s">
        <v>100</v>
      </c>
    </row>
    <row r="63" spans="1:8" x14ac:dyDescent="0.25">
      <c r="A63" s="7">
        <v>2</v>
      </c>
      <c r="B63" s="5" t="s">
        <v>20</v>
      </c>
      <c r="C63" s="6" t="s">
        <v>37</v>
      </c>
      <c r="D63" s="7">
        <f t="shared" si="6"/>
        <v>1765</v>
      </c>
      <c r="E63" s="12">
        <v>1765</v>
      </c>
      <c r="F63" s="7">
        <v>0</v>
      </c>
      <c r="G63" s="6" t="s">
        <v>43</v>
      </c>
      <c r="H63" s="3" t="s">
        <v>100</v>
      </c>
    </row>
    <row r="64" spans="1:8" x14ac:dyDescent="0.25">
      <c r="A64" s="7"/>
      <c r="B64" s="37" t="s">
        <v>10</v>
      </c>
      <c r="C64" s="6"/>
      <c r="D64" s="20">
        <f>SUM(D62:D63)</f>
        <v>6040</v>
      </c>
      <c r="E64" s="21">
        <f>SUM(E62:E63)</f>
        <v>2850</v>
      </c>
      <c r="F64" s="20">
        <f>SUM(F62:F63)</f>
        <v>3190</v>
      </c>
      <c r="G64" s="6"/>
      <c r="H64" s="5"/>
    </row>
    <row r="65" spans="1:8" ht="30" x14ac:dyDescent="0.25">
      <c r="A65" s="4" t="s">
        <v>31</v>
      </c>
      <c r="B65" s="3" t="s">
        <v>35</v>
      </c>
      <c r="C65" s="4" t="s">
        <v>2</v>
      </c>
      <c r="D65" s="4" t="s">
        <v>79</v>
      </c>
      <c r="E65" s="10" t="s">
        <v>68</v>
      </c>
      <c r="F65" s="3" t="s">
        <v>33</v>
      </c>
      <c r="G65" s="10" t="s">
        <v>55</v>
      </c>
      <c r="H65" s="3" t="s">
        <v>4</v>
      </c>
    </row>
    <row r="66" spans="1:8" x14ac:dyDescent="0.25">
      <c r="A66" s="7">
        <v>1</v>
      </c>
      <c r="B66" s="5" t="s">
        <v>13</v>
      </c>
      <c r="C66" s="6" t="s">
        <v>41</v>
      </c>
      <c r="D66" s="7">
        <f t="shared" ref="D66:D74" si="7">E66+F66</f>
        <v>4500</v>
      </c>
      <c r="E66" s="12">
        <v>4500</v>
      </c>
      <c r="F66" s="7">
        <v>0</v>
      </c>
      <c r="G66" s="6" t="s">
        <v>44</v>
      </c>
      <c r="H66" s="3" t="s">
        <v>100</v>
      </c>
    </row>
    <row r="67" spans="1:8" x14ac:dyDescent="0.25">
      <c r="A67" s="7">
        <v>2</v>
      </c>
      <c r="B67" s="5" t="s">
        <v>16</v>
      </c>
      <c r="C67" s="6" t="s">
        <v>41</v>
      </c>
      <c r="D67" s="7">
        <f t="shared" si="7"/>
        <v>1000</v>
      </c>
      <c r="E67" s="12">
        <v>1000</v>
      </c>
      <c r="F67" s="7">
        <v>0</v>
      </c>
      <c r="G67" s="6" t="s">
        <v>44</v>
      </c>
      <c r="H67" s="3" t="s">
        <v>100</v>
      </c>
    </row>
    <row r="68" spans="1:8" x14ac:dyDescent="0.25">
      <c r="A68" s="7">
        <v>3</v>
      </c>
      <c r="B68" s="3" t="s">
        <v>12</v>
      </c>
      <c r="C68" s="4" t="s">
        <v>41</v>
      </c>
      <c r="D68" s="7">
        <f t="shared" si="7"/>
        <v>2324</v>
      </c>
      <c r="E68" s="12">
        <v>2224</v>
      </c>
      <c r="F68" s="7">
        <v>100</v>
      </c>
      <c r="G68" s="10" t="s">
        <v>46</v>
      </c>
      <c r="H68" s="3" t="s">
        <v>100</v>
      </c>
    </row>
    <row r="69" spans="1:8" x14ac:dyDescent="0.25">
      <c r="A69" s="7">
        <v>4</v>
      </c>
      <c r="B69" s="5" t="s">
        <v>13</v>
      </c>
      <c r="C69" s="6" t="s">
        <v>42</v>
      </c>
      <c r="D69" s="7">
        <f t="shared" si="7"/>
        <v>3265</v>
      </c>
      <c r="E69" s="12">
        <v>365</v>
      </c>
      <c r="F69" s="7">
        <v>2900</v>
      </c>
      <c r="G69" s="6" t="s">
        <v>44</v>
      </c>
      <c r="H69" s="3" t="s">
        <v>100</v>
      </c>
    </row>
    <row r="70" spans="1:8" x14ac:dyDescent="0.25">
      <c r="A70" s="7">
        <v>5</v>
      </c>
      <c r="B70" s="5" t="s">
        <v>21</v>
      </c>
      <c r="C70" s="6" t="s">
        <v>42</v>
      </c>
      <c r="D70" s="7">
        <f t="shared" si="7"/>
        <v>3091</v>
      </c>
      <c r="E70" s="12">
        <v>2915</v>
      </c>
      <c r="F70" s="7">
        <v>176</v>
      </c>
      <c r="G70" s="6" t="s">
        <v>47</v>
      </c>
      <c r="H70" s="3" t="s">
        <v>100</v>
      </c>
    </row>
    <row r="71" spans="1:8" x14ac:dyDescent="0.25">
      <c r="A71" s="7">
        <v>6</v>
      </c>
      <c r="B71" s="3" t="s">
        <v>5</v>
      </c>
      <c r="C71" s="4" t="s">
        <v>42</v>
      </c>
      <c r="D71" s="7">
        <f t="shared" si="7"/>
        <v>1763</v>
      </c>
      <c r="E71" s="12">
        <v>1379</v>
      </c>
      <c r="F71" s="7">
        <v>384</v>
      </c>
      <c r="G71" s="10" t="s">
        <v>47</v>
      </c>
      <c r="H71" s="3" t="s">
        <v>100</v>
      </c>
    </row>
    <row r="72" spans="1:8" x14ac:dyDescent="0.25">
      <c r="A72" s="7">
        <v>7</v>
      </c>
      <c r="B72" s="5" t="s">
        <v>8</v>
      </c>
      <c r="C72" s="6" t="s">
        <v>42</v>
      </c>
      <c r="D72" s="7">
        <f t="shared" si="7"/>
        <v>912</v>
      </c>
      <c r="E72" s="12">
        <v>600</v>
      </c>
      <c r="F72" s="7">
        <v>312</v>
      </c>
      <c r="G72" s="6" t="s">
        <v>47</v>
      </c>
      <c r="H72" s="3" t="s">
        <v>100</v>
      </c>
    </row>
    <row r="73" spans="1:8" x14ac:dyDescent="0.25">
      <c r="A73" s="7">
        <v>8</v>
      </c>
      <c r="B73" s="5" t="s">
        <v>14</v>
      </c>
      <c r="C73" s="6" t="s">
        <v>42</v>
      </c>
      <c r="D73" s="7">
        <f t="shared" si="7"/>
        <v>744</v>
      </c>
      <c r="E73" s="12">
        <v>0</v>
      </c>
      <c r="F73" s="7">
        <v>744</v>
      </c>
      <c r="G73" s="6" t="s">
        <v>44</v>
      </c>
      <c r="H73" s="3" t="s">
        <v>100</v>
      </c>
    </row>
    <row r="74" spans="1:8" x14ac:dyDescent="0.25">
      <c r="A74" s="7">
        <v>9</v>
      </c>
      <c r="B74" s="3" t="s">
        <v>16</v>
      </c>
      <c r="C74" s="4" t="s">
        <v>42</v>
      </c>
      <c r="D74" s="7">
        <f t="shared" si="7"/>
        <v>744</v>
      </c>
      <c r="E74" s="12">
        <v>0</v>
      </c>
      <c r="F74" s="7">
        <v>744</v>
      </c>
      <c r="G74" s="10" t="s">
        <v>44</v>
      </c>
      <c r="H74" s="3" t="s">
        <v>100</v>
      </c>
    </row>
    <row r="75" spans="1:8" x14ac:dyDescent="0.25">
      <c r="A75" s="7"/>
      <c r="B75" s="37" t="s">
        <v>10</v>
      </c>
      <c r="C75" s="6"/>
      <c r="D75" s="20">
        <f>SUM(D66:D74)</f>
        <v>18343</v>
      </c>
      <c r="E75" s="21">
        <f>SUM(E66:E74)</f>
        <v>12983</v>
      </c>
      <c r="F75" s="20">
        <f>SUM(F66:F74)</f>
        <v>5360</v>
      </c>
      <c r="G75" s="6"/>
      <c r="H75" s="5"/>
    </row>
    <row r="76" spans="1:8" x14ac:dyDescent="0.25">
      <c r="A76" s="32" t="s">
        <v>51</v>
      </c>
      <c r="B76" s="33"/>
      <c r="C76" s="33"/>
      <c r="D76" s="33"/>
      <c r="E76" s="33"/>
      <c r="F76" s="33"/>
      <c r="G76" s="33"/>
      <c r="H76" s="34"/>
    </row>
    <row r="77" spans="1:8" s="8" customFormat="1" ht="30" x14ac:dyDescent="0.25">
      <c r="A77" s="14" t="s">
        <v>31</v>
      </c>
      <c r="B77" s="2" t="s">
        <v>32</v>
      </c>
      <c r="C77" s="4" t="s">
        <v>2</v>
      </c>
      <c r="D77" s="4" t="s">
        <v>79</v>
      </c>
      <c r="E77" s="11" t="s">
        <v>69</v>
      </c>
      <c r="F77" s="14" t="s">
        <v>33</v>
      </c>
      <c r="G77" s="10" t="s">
        <v>55</v>
      </c>
      <c r="H77" s="3" t="s">
        <v>4</v>
      </c>
    </row>
    <row r="78" spans="1:8" x14ac:dyDescent="0.25">
      <c r="A78" s="7">
        <v>1</v>
      </c>
      <c r="B78" s="5" t="s">
        <v>27</v>
      </c>
      <c r="C78" s="6" t="s">
        <v>36</v>
      </c>
      <c r="D78" s="7">
        <v>2544</v>
      </c>
      <c r="E78" s="12">
        <v>1154</v>
      </c>
      <c r="F78" s="12">
        <f>D78-E78</f>
        <v>1390</v>
      </c>
      <c r="G78" s="6" t="s">
        <v>43</v>
      </c>
      <c r="H78" s="5" t="s">
        <v>101</v>
      </c>
    </row>
    <row r="79" spans="1:8" x14ac:dyDescent="0.25">
      <c r="A79" s="14">
        <v>2</v>
      </c>
      <c r="B79" s="3" t="s">
        <v>20</v>
      </c>
      <c r="C79" s="4" t="s">
        <v>36</v>
      </c>
      <c r="D79" s="7">
        <v>3500</v>
      </c>
      <c r="E79" s="12">
        <v>3437</v>
      </c>
      <c r="F79" s="12">
        <f>D79-E79</f>
        <v>63</v>
      </c>
      <c r="G79" s="10" t="s">
        <v>43</v>
      </c>
      <c r="H79" s="5" t="s">
        <v>101</v>
      </c>
    </row>
    <row r="80" spans="1:8" x14ac:dyDescent="0.25">
      <c r="A80" s="7"/>
      <c r="B80" s="37" t="s">
        <v>10</v>
      </c>
      <c r="C80" s="6"/>
      <c r="D80" s="20">
        <f>SUM(D78:D79)</f>
        <v>6044</v>
      </c>
      <c r="E80" s="21">
        <f>SUM(E78:E79)</f>
        <v>4591</v>
      </c>
      <c r="F80" s="21">
        <f>SUM(F78:F79)</f>
        <v>1453</v>
      </c>
      <c r="G80" s="6"/>
      <c r="H80" s="5"/>
    </row>
    <row r="81" spans="1:8" s="15" customFormat="1" ht="30" x14ac:dyDescent="0.25">
      <c r="A81" s="14" t="s">
        <v>31</v>
      </c>
      <c r="B81" s="4" t="s">
        <v>35</v>
      </c>
      <c r="C81" s="4" t="s">
        <v>2</v>
      </c>
      <c r="D81" s="4" t="s">
        <v>79</v>
      </c>
      <c r="E81" s="11" t="s">
        <v>69</v>
      </c>
      <c r="F81" s="14" t="s">
        <v>33</v>
      </c>
      <c r="G81" s="4" t="s">
        <v>55</v>
      </c>
      <c r="H81" s="4" t="s">
        <v>4</v>
      </c>
    </row>
    <row r="82" spans="1:8" x14ac:dyDescent="0.25">
      <c r="A82" s="14">
        <v>1</v>
      </c>
      <c r="B82" s="3" t="s">
        <v>83</v>
      </c>
      <c r="C82" s="4" t="s">
        <v>36</v>
      </c>
      <c r="D82" s="12">
        <v>3350</v>
      </c>
      <c r="E82" s="12">
        <v>0</v>
      </c>
      <c r="F82" s="12">
        <v>3350</v>
      </c>
      <c r="G82" s="10" t="s">
        <v>44</v>
      </c>
      <c r="H82" s="5" t="s">
        <v>101</v>
      </c>
    </row>
    <row r="83" spans="1:8" x14ac:dyDescent="0.25">
      <c r="A83" s="7">
        <v>2</v>
      </c>
      <c r="B83" s="5" t="s">
        <v>52</v>
      </c>
      <c r="C83" s="6" t="s">
        <v>36</v>
      </c>
      <c r="D83" s="12">
        <v>4337</v>
      </c>
      <c r="E83" s="12">
        <v>0</v>
      </c>
      <c r="F83" s="12">
        <v>4337</v>
      </c>
      <c r="G83" s="6" t="s">
        <v>46</v>
      </c>
      <c r="H83" s="5" t="s">
        <v>101</v>
      </c>
    </row>
    <row r="84" spans="1:8" x14ac:dyDescent="0.25">
      <c r="A84" s="14">
        <v>3</v>
      </c>
      <c r="B84" s="5" t="s">
        <v>14</v>
      </c>
      <c r="C84" s="6" t="s">
        <v>36</v>
      </c>
      <c r="D84" s="12">
        <v>1240</v>
      </c>
      <c r="E84" s="12">
        <v>0</v>
      </c>
      <c r="F84" s="12">
        <v>1240</v>
      </c>
      <c r="G84" s="6" t="s">
        <v>46</v>
      </c>
      <c r="H84" s="5" t="s">
        <v>101</v>
      </c>
    </row>
    <row r="85" spans="1:8" x14ac:dyDescent="0.25">
      <c r="A85" s="7">
        <v>4</v>
      </c>
      <c r="B85" s="3" t="s">
        <v>5</v>
      </c>
      <c r="C85" s="4" t="s">
        <v>36</v>
      </c>
      <c r="D85" s="12">
        <v>7085</v>
      </c>
      <c r="E85" s="12">
        <v>0</v>
      </c>
      <c r="F85" s="12">
        <v>7085</v>
      </c>
      <c r="G85" s="10" t="s">
        <v>47</v>
      </c>
      <c r="H85" s="5" t="s">
        <v>101</v>
      </c>
    </row>
    <row r="86" spans="1:8" x14ac:dyDescent="0.25">
      <c r="A86" s="14">
        <v>5</v>
      </c>
      <c r="B86" s="5" t="s">
        <v>6</v>
      </c>
      <c r="C86" s="6" t="s">
        <v>36</v>
      </c>
      <c r="D86" s="12">
        <v>3477</v>
      </c>
      <c r="E86" s="12">
        <v>0</v>
      </c>
      <c r="F86" s="12">
        <v>3477</v>
      </c>
      <c r="G86" s="6" t="s">
        <v>47</v>
      </c>
      <c r="H86" s="5" t="s">
        <v>101</v>
      </c>
    </row>
    <row r="87" spans="1:8" x14ac:dyDescent="0.25">
      <c r="A87" s="7">
        <v>6</v>
      </c>
      <c r="B87" s="5" t="s">
        <v>5</v>
      </c>
      <c r="C87" s="6" t="s">
        <v>36</v>
      </c>
      <c r="D87" s="12">
        <v>3975</v>
      </c>
      <c r="E87" s="12">
        <v>0</v>
      </c>
      <c r="F87" s="12">
        <v>3975</v>
      </c>
      <c r="G87" s="6" t="s">
        <v>47</v>
      </c>
      <c r="H87" s="5" t="s">
        <v>101</v>
      </c>
    </row>
    <row r="88" spans="1:8" x14ac:dyDescent="0.25">
      <c r="A88" s="14">
        <v>7</v>
      </c>
      <c r="B88" s="3" t="s">
        <v>8</v>
      </c>
      <c r="C88" s="4" t="s">
        <v>36</v>
      </c>
      <c r="D88" s="12">
        <v>5796</v>
      </c>
      <c r="E88" s="12">
        <v>0</v>
      </c>
      <c r="F88" s="12">
        <v>5796</v>
      </c>
      <c r="G88" s="10" t="s">
        <v>47</v>
      </c>
      <c r="H88" s="5" t="s">
        <v>101</v>
      </c>
    </row>
    <row r="89" spans="1:8" x14ac:dyDescent="0.25">
      <c r="A89" s="7">
        <v>8</v>
      </c>
      <c r="B89" s="5" t="s">
        <v>16</v>
      </c>
      <c r="C89" s="6" t="s">
        <v>36</v>
      </c>
      <c r="D89" s="12">
        <v>2712</v>
      </c>
      <c r="E89" s="12">
        <v>0</v>
      </c>
      <c r="F89" s="12">
        <v>2712</v>
      </c>
      <c r="G89" s="6" t="s">
        <v>44</v>
      </c>
      <c r="H89" s="5" t="s">
        <v>101</v>
      </c>
    </row>
    <row r="90" spans="1:8" x14ac:dyDescent="0.25">
      <c r="A90" s="14">
        <v>9</v>
      </c>
      <c r="B90" s="5" t="s">
        <v>53</v>
      </c>
      <c r="C90" s="6" t="s">
        <v>36</v>
      </c>
      <c r="D90" s="12">
        <v>550</v>
      </c>
      <c r="E90" s="12">
        <v>0</v>
      </c>
      <c r="F90" s="12">
        <v>550</v>
      </c>
      <c r="G90" s="6" t="s">
        <v>45</v>
      </c>
      <c r="H90" s="5" t="s">
        <v>101</v>
      </c>
    </row>
    <row r="91" spans="1:8" x14ac:dyDescent="0.25">
      <c r="A91" s="7">
        <v>10</v>
      </c>
      <c r="B91" s="3" t="s">
        <v>54</v>
      </c>
      <c r="C91" s="4" t="s">
        <v>23</v>
      </c>
      <c r="D91" s="12">
        <v>6166</v>
      </c>
      <c r="E91" s="12">
        <v>6166</v>
      </c>
      <c r="F91" s="12">
        <v>0</v>
      </c>
      <c r="G91" s="10" t="s">
        <v>45</v>
      </c>
      <c r="H91" s="5" t="s">
        <v>101</v>
      </c>
    </row>
    <row r="92" spans="1:8" x14ac:dyDescent="0.25">
      <c r="A92" s="14">
        <v>11</v>
      </c>
      <c r="B92" s="5" t="s">
        <v>54</v>
      </c>
      <c r="C92" s="6" t="s">
        <v>23</v>
      </c>
      <c r="D92" s="12">
        <v>5126</v>
      </c>
      <c r="E92" s="12">
        <v>5126</v>
      </c>
      <c r="F92" s="12">
        <v>0</v>
      </c>
      <c r="G92" s="6" t="s">
        <v>45</v>
      </c>
      <c r="H92" s="5" t="s">
        <v>101</v>
      </c>
    </row>
    <row r="93" spans="1:8" x14ac:dyDescent="0.25">
      <c r="A93" s="7">
        <v>12</v>
      </c>
      <c r="B93" s="5" t="s">
        <v>54</v>
      </c>
      <c r="C93" s="6" t="s">
        <v>36</v>
      </c>
      <c r="D93" s="12">
        <v>9000</v>
      </c>
      <c r="E93" s="12">
        <v>0</v>
      </c>
      <c r="F93" s="12">
        <v>9000</v>
      </c>
      <c r="G93" s="6" t="s">
        <v>45</v>
      </c>
      <c r="H93" s="5" t="s">
        <v>101</v>
      </c>
    </row>
    <row r="94" spans="1:8" x14ac:dyDescent="0.25">
      <c r="A94" s="14">
        <v>13</v>
      </c>
      <c r="B94" s="3" t="s">
        <v>102</v>
      </c>
      <c r="C94" s="4" t="s">
        <v>36</v>
      </c>
      <c r="D94" s="12">
        <v>2073</v>
      </c>
      <c r="E94" s="12">
        <v>0</v>
      </c>
      <c r="F94" s="12">
        <v>2073</v>
      </c>
      <c r="G94" s="10" t="s">
        <v>45</v>
      </c>
      <c r="H94" s="5" t="s">
        <v>101</v>
      </c>
    </row>
    <row r="95" spans="1:8" x14ac:dyDescent="0.25">
      <c r="A95" s="7"/>
      <c r="B95" s="38" t="s">
        <v>10</v>
      </c>
      <c r="C95" s="6"/>
      <c r="D95" s="21">
        <f>SUM(D82:D94)</f>
        <v>54887</v>
      </c>
      <c r="E95" s="21">
        <f>SUM(E82:E94)</f>
        <v>11292</v>
      </c>
      <c r="F95" s="21">
        <f>SUM(F82:F94)</f>
        <v>43595</v>
      </c>
      <c r="G95" s="6"/>
      <c r="H95" s="5"/>
    </row>
    <row r="96" spans="1:8" x14ac:dyDescent="0.25">
      <c r="A96" s="29" t="s">
        <v>57</v>
      </c>
      <c r="B96" s="30"/>
      <c r="C96" s="30"/>
      <c r="D96" s="30"/>
      <c r="E96" s="30"/>
      <c r="F96" s="30"/>
      <c r="G96" s="30"/>
      <c r="H96" s="31"/>
    </row>
    <row r="97" spans="1:8" ht="30" x14ac:dyDescent="0.25">
      <c r="A97" s="4" t="s">
        <v>31</v>
      </c>
      <c r="B97" s="4" t="s">
        <v>32</v>
      </c>
      <c r="C97" s="4" t="s">
        <v>2</v>
      </c>
      <c r="D97" s="4" t="s">
        <v>79</v>
      </c>
      <c r="E97" s="10" t="s">
        <v>69</v>
      </c>
      <c r="F97" s="3" t="s">
        <v>33</v>
      </c>
      <c r="G97" s="10" t="s">
        <v>55</v>
      </c>
      <c r="H97" s="3" t="s">
        <v>4</v>
      </c>
    </row>
    <row r="98" spans="1:8" x14ac:dyDescent="0.25">
      <c r="A98" s="7">
        <v>1</v>
      </c>
      <c r="B98" s="16" t="s">
        <v>65</v>
      </c>
      <c r="C98" s="6" t="s">
        <v>23</v>
      </c>
      <c r="D98" s="7">
        <v>10500</v>
      </c>
      <c r="E98" s="12">
        <v>2679</v>
      </c>
      <c r="F98" s="7">
        <f>D98-E98</f>
        <v>7821</v>
      </c>
      <c r="G98" s="6" t="s">
        <v>48</v>
      </c>
      <c r="H98" s="5" t="s">
        <v>77</v>
      </c>
    </row>
    <row r="99" spans="1:8" x14ac:dyDescent="0.25">
      <c r="A99" s="7">
        <v>2</v>
      </c>
      <c r="B99" s="16" t="s">
        <v>13</v>
      </c>
      <c r="C99" s="6" t="s">
        <v>23</v>
      </c>
      <c r="D99" s="7">
        <v>9500</v>
      </c>
      <c r="E99" s="12">
        <v>8300</v>
      </c>
      <c r="F99" s="7">
        <f t="shared" ref="F99:F109" si="8">D99-E99</f>
        <v>1200</v>
      </c>
      <c r="G99" s="6" t="s">
        <v>43</v>
      </c>
      <c r="H99" s="5" t="s">
        <v>77</v>
      </c>
    </row>
    <row r="100" spans="1:8" x14ac:dyDescent="0.25">
      <c r="A100" s="7">
        <v>3</v>
      </c>
      <c r="B100" s="16" t="s">
        <v>58</v>
      </c>
      <c r="C100" s="6" t="s">
        <v>23</v>
      </c>
      <c r="D100" s="7">
        <v>2958</v>
      </c>
      <c r="E100" s="12">
        <v>2180</v>
      </c>
      <c r="F100" s="7">
        <f t="shared" si="8"/>
        <v>778</v>
      </c>
      <c r="G100" s="6" t="s">
        <v>43</v>
      </c>
      <c r="H100" s="5" t="s">
        <v>77</v>
      </c>
    </row>
    <row r="101" spans="1:8" x14ac:dyDescent="0.25">
      <c r="A101" s="7">
        <v>4</v>
      </c>
      <c r="B101" s="16" t="s">
        <v>59</v>
      </c>
      <c r="C101" s="6" t="s">
        <v>23</v>
      </c>
      <c r="D101" s="7">
        <v>2353</v>
      </c>
      <c r="E101" s="12">
        <v>1705</v>
      </c>
      <c r="F101" s="7">
        <f t="shared" si="8"/>
        <v>648</v>
      </c>
      <c r="G101" s="6" t="s">
        <v>43</v>
      </c>
      <c r="H101" s="5" t="s">
        <v>77</v>
      </c>
    </row>
    <row r="102" spans="1:8" x14ac:dyDescent="0.25">
      <c r="A102" s="7">
        <v>5</v>
      </c>
      <c r="B102" s="16" t="s">
        <v>60</v>
      </c>
      <c r="C102" s="6" t="s">
        <v>23</v>
      </c>
      <c r="D102" s="7">
        <v>130</v>
      </c>
      <c r="E102" s="12">
        <v>130</v>
      </c>
      <c r="F102" s="7">
        <f t="shared" si="8"/>
        <v>0</v>
      </c>
      <c r="G102" s="6" t="s">
        <v>43</v>
      </c>
      <c r="H102" s="5" t="s">
        <v>77</v>
      </c>
    </row>
    <row r="103" spans="1:8" x14ac:dyDescent="0.25">
      <c r="A103" s="7">
        <v>6</v>
      </c>
      <c r="B103" s="16" t="s">
        <v>61</v>
      </c>
      <c r="C103" s="6" t="s">
        <v>23</v>
      </c>
      <c r="D103" s="7">
        <v>310</v>
      </c>
      <c r="E103" s="12">
        <v>310</v>
      </c>
      <c r="F103" s="7">
        <f t="shared" si="8"/>
        <v>0</v>
      </c>
      <c r="G103" s="6" t="s">
        <v>43</v>
      </c>
      <c r="H103" s="5" t="s">
        <v>77</v>
      </c>
    </row>
    <row r="104" spans="1:8" x14ac:dyDescent="0.25">
      <c r="A104" s="7">
        <v>7</v>
      </c>
      <c r="B104" s="16" t="s">
        <v>62</v>
      </c>
      <c r="C104" s="6" t="s">
        <v>23</v>
      </c>
      <c r="D104" s="7">
        <v>2720</v>
      </c>
      <c r="E104" s="12">
        <v>1290</v>
      </c>
      <c r="F104" s="7">
        <f t="shared" si="8"/>
        <v>1430</v>
      </c>
      <c r="G104" s="6" t="s">
        <v>43</v>
      </c>
      <c r="H104" s="5" t="s">
        <v>77</v>
      </c>
    </row>
    <row r="105" spans="1:8" x14ac:dyDescent="0.25">
      <c r="A105" s="7">
        <v>8</v>
      </c>
      <c r="B105" s="16" t="s">
        <v>82</v>
      </c>
      <c r="C105" s="6" t="s">
        <v>23</v>
      </c>
      <c r="D105" s="7">
        <v>2004</v>
      </c>
      <c r="E105" s="12">
        <v>1279</v>
      </c>
      <c r="F105" s="7">
        <f t="shared" si="8"/>
        <v>725</v>
      </c>
      <c r="G105" s="6" t="s">
        <v>43</v>
      </c>
      <c r="H105" s="5" t="s">
        <v>77</v>
      </c>
    </row>
    <row r="106" spans="1:8" x14ac:dyDescent="0.25">
      <c r="A106" s="7">
        <v>9</v>
      </c>
      <c r="B106" s="16" t="s">
        <v>63</v>
      </c>
      <c r="C106" s="4" t="s">
        <v>36</v>
      </c>
      <c r="D106" s="43">
        <f>9150-2122</f>
        <v>7028</v>
      </c>
      <c r="E106" s="44">
        <v>4155</v>
      </c>
      <c r="F106" s="7">
        <f t="shared" si="8"/>
        <v>2873</v>
      </c>
      <c r="G106" s="46" t="s">
        <v>48</v>
      </c>
      <c r="H106" s="3" t="s">
        <v>78</v>
      </c>
    </row>
    <row r="107" spans="1:8" x14ac:dyDescent="0.25">
      <c r="A107" s="7">
        <v>10</v>
      </c>
      <c r="B107" s="16" t="s">
        <v>82</v>
      </c>
      <c r="C107" s="4" t="s">
        <v>36</v>
      </c>
      <c r="D107" s="43">
        <v>350</v>
      </c>
      <c r="E107" s="44">
        <v>50</v>
      </c>
      <c r="F107" s="7">
        <f t="shared" si="8"/>
        <v>300</v>
      </c>
      <c r="G107" s="46" t="s">
        <v>43</v>
      </c>
      <c r="H107" s="3" t="s">
        <v>78</v>
      </c>
    </row>
    <row r="108" spans="1:8" x14ac:dyDescent="0.25">
      <c r="A108" s="7">
        <v>11</v>
      </c>
      <c r="B108" s="16" t="s">
        <v>64</v>
      </c>
      <c r="C108" s="4" t="s">
        <v>36</v>
      </c>
      <c r="D108" s="43">
        <v>2650</v>
      </c>
      <c r="E108" s="44">
        <v>0</v>
      </c>
      <c r="F108" s="7">
        <f t="shared" si="8"/>
        <v>2650</v>
      </c>
      <c r="G108" s="46" t="s">
        <v>43</v>
      </c>
      <c r="H108" s="3" t="s">
        <v>78</v>
      </c>
    </row>
    <row r="109" spans="1:8" x14ac:dyDescent="0.25">
      <c r="A109" s="7">
        <v>12</v>
      </c>
      <c r="B109" s="16" t="s">
        <v>7</v>
      </c>
      <c r="C109" s="4" t="s">
        <v>36</v>
      </c>
      <c r="D109" s="43">
        <f>9150-2122</f>
        <v>7028</v>
      </c>
      <c r="E109" s="44">
        <v>4155</v>
      </c>
      <c r="F109" s="7">
        <f t="shared" si="8"/>
        <v>2873</v>
      </c>
      <c r="G109" s="46" t="s">
        <v>48</v>
      </c>
      <c r="H109" s="3" t="s">
        <v>78</v>
      </c>
    </row>
    <row r="110" spans="1:8" x14ac:dyDescent="0.25">
      <c r="A110" s="4"/>
      <c r="B110" s="39" t="s">
        <v>10</v>
      </c>
      <c r="C110" s="4"/>
      <c r="D110" s="47">
        <f>SUM(D98:D109)</f>
        <v>47531</v>
      </c>
      <c r="E110" s="48">
        <f>SUM(E98:E109)</f>
        <v>26233</v>
      </c>
      <c r="F110" s="48">
        <f>SUM(F98:F109)</f>
        <v>21298</v>
      </c>
      <c r="G110" s="49"/>
      <c r="H110" s="3"/>
    </row>
    <row r="111" spans="1:8" ht="30" x14ac:dyDescent="0.25">
      <c r="A111" s="14" t="s">
        <v>31</v>
      </c>
      <c r="B111" s="4" t="s">
        <v>35</v>
      </c>
      <c r="C111" s="4" t="s">
        <v>2</v>
      </c>
      <c r="D111" s="50" t="s">
        <v>79</v>
      </c>
      <c r="E111" s="48" t="s">
        <v>69</v>
      </c>
      <c r="F111" s="47" t="s">
        <v>33</v>
      </c>
      <c r="G111" s="50" t="s">
        <v>55</v>
      </c>
      <c r="H111" s="4" t="s">
        <v>4</v>
      </c>
    </row>
    <row r="112" spans="1:8" x14ac:dyDescent="0.25">
      <c r="A112" s="7">
        <v>1</v>
      </c>
      <c r="B112" s="16" t="s">
        <v>13</v>
      </c>
      <c r="C112" s="4" t="s">
        <v>36</v>
      </c>
      <c r="D112" s="44">
        <v>5150</v>
      </c>
      <c r="E112" s="44">
        <v>0</v>
      </c>
      <c r="F112" s="44">
        <f>D112-E112</f>
        <v>5150</v>
      </c>
      <c r="G112" s="49" t="s">
        <v>44</v>
      </c>
      <c r="H112" s="3" t="s">
        <v>78</v>
      </c>
    </row>
    <row r="113" spans="1:8" x14ac:dyDescent="0.25">
      <c r="A113" s="7">
        <v>2</v>
      </c>
      <c r="B113" s="5" t="s">
        <v>5</v>
      </c>
      <c r="C113" s="6" t="s">
        <v>36</v>
      </c>
      <c r="D113" s="44">
        <v>2128</v>
      </c>
      <c r="E113" s="44">
        <v>0</v>
      </c>
      <c r="F113" s="44">
        <f t="shared" ref="F113:F116" si="9">D113-E113</f>
        <v>2128</v>
      </c>
      <c r="G113" s="46" t="s">
        <v>47</v>
      </c>
      <c r="H113" s="3" t="s">
        <v>78</v>
      </c>
    </row>
    <row r="114" spans="1:8" x14ac:dyDescent="0.25">
      <c r="A114" s="7">
        <v>3</v>
      </c>
      <c r="B114" s="5" t="s">
        <v>76</v>
      </c>
      <c r="C114" s="6" t="s">
        <v>36</v>
      </c>
      <c r="D114" s="44">
        <v>2450</v>
      </c>
      <c r="E114" s="44">
        <v>0</v>
      </c>
      <c r="F114" s="44">
        <f t="shared" si="9"/>
        <v>2450</v>
      </c>
      <c r="G114" s="46" t="s">
        <v>47</v>
      </c>
      <c r="H114" s="3" t="s">
        <v>78</v>
      </c>
    </row>
    <row r="115" spans="1:8" x14ac:dyDescent="0.25">
      <c r="A115" s="7">
        <v>4</v>
      </c>
      <c r="B115" s="5" t="s">
        <v>8</v>
      </c>
      <c r="C115" s="6" t="s">
        <v>36</v>
      </c>
      <c r="D115" s="43">
        <v>8150</v>
      </c>
      <c r="E115" s="44">
        <v>0</v>
      </c>
      <c r="F115" s="44">
        <f t="shared" si="9"/>
        <v>8150</v>
      </c>
      <c r="G115" s="46" t="s">
        <v>47</v>
      </c>
      <c r="H115" s="3" t="s">
        <v>78</v>
      </c>
    </row>
    <row r="116" spans="1:8" x14ac:dyDescent="0.25">
      <c r="A116" s="7">
        <v>5</v>
      </c>
      <c r="B116" s="5" t="s">
        <v>7</v>
      </c>
      <c r="C116" s="6" t="s">
        <v>36</v>
      </c>
      <c r="D116" s="43">
        <v>2122</v>
      </c>
      <c r="E116" s="44">
        <v>0</v>
      </c>
      <c r="F116" s="44">
        <f t="shared" si="9"/>
        <v>2122</v>
      </c>
      <c r="G116" s="46" t="s">
        <v>47</v>
      </c>
      <c r="H116" s="3" t="s">
        <v>78</v>
      </c>
    </row>
    <row r="117" spans="1:8" x14ac:dyDescent="0.25">
      <c r="A117" s="6"/>
      <c r="B117" s="38" t="s">
        <v>10</v>
      </c>
      <c r="C117" s="6"/>
      <c r="D117" s="43">
        <f>SUM(D112:D116)</f>
        <v>20000</v>
      </c>
      <c r="E117" s="44">
        <f>SUM(E112:E116)</f>
        <v>0</v>
      </c>
      <c r="F117" s="47">
        <f>SUM(F112:F116)</f>
        <v>20000</v>
      </c>
      <c r="G117" s="7"/>
      <c r="H117" s="5"/>
    </row>
    <row r="118" spans="1:8" x14ac:dyDescent="0.25">
      <c r="A118" s="29" t="s">
        <v>66</v>
      </c>
      <c r="B118" s="30"/>
      <c r="C118" s="30"/>
      <c r="D118" s="30"/>
      <c r="E118" s="30"/>
      <c r="F118" s="30"/>
      <c r="G118" s="30"/>
      <c r="H118" s="31"/>
    </row>
    <row r="119" spans="1:8" ht="30" x14ac:dyDescent="0.25">
      <c r="A119" s="4" t="s">
        <v>31</v>
      </c>
      <c r="B119" s="4" t="s">
        <v>32</v>
      </c>
      <c r="C119" s="4" t="s">
        <v>2</v>
      </c>
      <c r="D119" s="4" t="s">
        <v>79</v>
      </c>
      <c r="E119" s="10" t="s">
        <v>39</v>
      </c>
      <c r="F119" s="3" t="s">
        <v>33</v>
      </c>
      <c r="G119" s="10" t="s">
        <v>55</v>
      </c>
      <c r="H119" s="3" t="s">
        <v>4</v>
      </c>
    </row>
    <row r="120" spans="1:8" x14ac:dyDescent="0.25">
      <c r="A120" s="7">
        <v>1</v>
      </c>
      <c r="B120" s="16" t="s">
        <v>19</v>
      </c>
      <c r="C120" s="4" t="s">
        <v>18</v>
      </c>
      <c r="D120" s="12">
        <v>7519</v>
      </c>
      <c r="E120" s="12">
        <v>0</v>
      </c>
      <c r="F120" s="12">
        <v>7519</v>
      </c>
      <c r="G120" s="6" t="s">
        <v>43</v>
      </c>
      <c r="H120" s="5" t="s">
        <v>103</v>
      </c>
    </row>
    <row r="121" spans="1:8" x14ac:dyDescent="0.25">
      <c r="A121" s="7">
        <v>2</v>
      </c>
      <c r="B121" s="16" t="s">
        <v>70</v>
      </c>
      <c r="C121" s="4" t="s">
        <v>18</v>
      </c>
      <c r="D121" s="12">
        <v>1428</v>
      </c>
      <c r="E121" s="12">
        <v>0</v>
      </c>
      <c r="F121" s="12">
        <v>1428</v>
      </c>
      <c r="G121" s="6" t="s">
        <v>43</v>
      </c>
      <c r="H121" s="5" t="s">
        <v>103</v>
      </c>
    </row>
    <row r="122" spans="1:8" x14ac:dyDescent="0.25">
      <c r="A122" s="7">
        <v>3</v>
      </c>
      <c r="B122" s="16" t="s">
        <v>5</v>
      </c>
      <c r="C122" s="4" t="s">
        <v>18</v>
      </c>
      <c r="D122" s="11">
        <v>2756</v>
      </c>
      <c r="E122" s="12">
        <v>0</v>
      </c>
      <c r="F122" s="11">
        <v>2756</v>
      </c>
      <c r="G122" s="10" t="s">
        <v>48</v>
      </c>
      <c r="H122" s="5" t="s">
        <v>103</v>
      </c>
    </row>
    <row r="123" spans="1:8" x14ac:dyDescent="0.25">
      <c r="A123" s="7">
        <v>4</v>
      </c>
      <c r="B123" s="16" t="s">
        <v>71</v>
      </c>
      <c r="C123" s="4" t="s">
        <v>18</v>
      </c>
      <c r="D123" s="12">
        <v>3375</v>
      </c>
      <c r="E123" s="12">
        <v>0</v>
      </c>
      <c r="F123" s="12">
        <v>3375</v>
      </c>
      <c r="G123" s="6" t="s">
        <v>43</v>
      </c>
      <c r="H123" s="5" t="s">
        <v>103</v>
      </c>
    </row>
    <row r="124" spans="1:8" x14ac:dyDescent="0.25">
      <c r="A124" s="7">
        <v>5</v>
      </c>
      <c r="B124" s="16" t="s">
        <v>27</v>
      </c>
      <c r="C124" s="4" t="s">
        <v>18</v>
      </c>
      <c r="D124" s="12">
        <v>4848</v>
      </c>
      <c r="E124" s="12">
        <v>0</v>
      </c>
      <c r="F124" s="12">
        <v>4848</v>
      </c>
      <c r="G124" s="6" t="s">
        <v>43</v>
      </c>
      <c r="H124" s="5" t="s">
        <v>103</v>
      </c>
    </row>
    <row r="125" spans="1:8" x14ac:dyDescent="0.25">
      <c r="A125" s="7"/>
      <c r="B125" s="40" t="s">
        <v>10</v>
      </c>
      <c r="C125" s="4"/>
      <c r="D125" s="21">
        <f>SUM(D120:D124)</f>
        <v>19926</v>
      </c>
      <c r="E125" s="21">
        <f>SUM(E120:E124)</f>
        <v>0</v>
      </c>
      <c r="F125" s="21">
        <f>SUM(F120:F124)</f>
        <v>19926</v>
      </c>
      <c r="G125" s="6"/>
      <c r="H125" s="5"/>
    </row>
    <row r="126" spans="1:8" ht="30" x14ac:dyDescent="0.25">
      <c r="A126" s="14" t="s">
        <v>31</v>
      </c>
      <c r="B126" s="4" t="s">
        <v>35</v>
      </c>
      <c r="C126" s="4" t="s">
        <v>2</v>
      </c>
      <c r="D126" s="4" t="s">
        <v>79</v>
      </c>
      <c r="E126" s="11" t="s">
        <v>69</v>
      </c>
      <c r="F126" s="14" t="s">
        <v>33</v>
      </c>
      <c r="G126" s="4" t="s">
        <v>55</v>
      </c>
      <c r="H126" s="4" t="s">
        <v>4</v>
      </c>
    </row>
    <row r="127" spans="1:8" x14ac:dyDescent="0.25">
      <c r="A127" s="7">
        <v>1</v>
      </c>
      <c r="B127" s="16" t="s">
        <v>13</v>
      </c>
      <c r="C127" s="4" t="s">
        <v>18</v>
      </c>
      <c r="D127" s="12">
        <v>4550</v>
      </c>
      <c r="E127" s="12">
        <v>0</v>
      </c>
      <c r="F127" s="12">
        <v>4550</v>
      </c>
      <c r="G127" s="6" t="s">
        <v>44</v>
      </c>
      <c r="H127" s="5" t="s">
        <v>103</v>
      </c>
    </row>
    <row r="128" spans="1:8" x14ac:dyDescent="0.25">
      <c r="A128" s="7">
        <v>2</v>
      </c>
      <c r="B128" s="16" t="s">
        <v>62</v>
      </c>
      <c r="C128" s="4" t="s">
        <v>18</v>
      </c>
      <c r="D128" s="11">
        <v>624</v>
      </c>
      <c r="E128" s="12">
        <v>0</v>
      </c>
      <c r="F128" s="11">
        <v>624</v>
      </c>
      <c r="G128" s="6" t="s">
        <v>44</v>
      </c>
      <c r="H128" s="5" t="s">
        <v>103</v>
      </c>
    </row>
    <row r="129" spans="1:8" x14ac:dyDescent="0.25">
      <c r="A129" s="7">
        <v>3</v>
      </c>
      <c r="B129" s="16" t="s">
        <v>16</v>
      </c>
      <c r="C129" s="4" t="s">
        <v>18</v>
      </c>
      <c r="D129" s="12">
        <v>4656</v>
      </c>
      <c r="E129" s="12">
        <v>0</v>
      </c>
      <c r="F129" s="12">
        <v>4656</v>
      </c>
      <c r="G129" s="6" t="s">
        <v>44</v>
      </c>
      <c r="H129" s="5" t="s">
        <v>103</v>
      </c>
    </row>
    <row r="130" spans="1:8" x14ac:dyDescent="0.25">
      <c r="A130" s="7">
        <v>4</v>
      </c>
      <c r="B130" s="16" t="s">
        <v>72</v>
      </c>
      <c r="C130" s="4" t="s">
        <v>18</v>
      </c>
      <c r="D130" s="11">
        <v>323</v>
      </c>
      <c r="E130" s="12">
        <v>0</v>
      </c>
      <c r="F130" s="11">
        <v>323</v>
      </c>
      <c r="G130" s="10" t="s">
        <v>46</v>
      </c>
      <c r="H130" s="5" t="s">
        <v>103</v>
      </c>
    </row>
    <row r="131" spans="1:8" x14ac:dyDescent="0.25">
      <c r="A131" s="4"/>
      <c r="B131" s="3" t="s">
        <v>10</v>
      </c>
      <c r="C131" s="4"/>
      <c r="D131" s="24">
        <f>SUM(D127:D130)</f>
        <v>10153</v>
      </c>
      <c r="E131" s="24">
        <f>SUM(E127:E130)</f>
        <v>0</v>
      </c>
      <c r="F131" s="24">
        <f>SUM(F127:F130)</f>
        <v>10153</v>
      </c>
      <c r="G131" s="10"/>
      <c r="H131" s="3"/>
    </row>
    <row r="133" spans="1:8" x14ac:dyDescent="0.25">
      <c r="B133" t="s">
        <v>73</v>
      </c>
    </row>
    <row r="135" spans="1:8" x14ac:dyDescent="0.25">
      <c r="B135" t="s">
        <v>75</v>
      </c>
    </row>
  </sheetData>
  <mergeCells count="8">
    <mergeCell ref="A1:H1"/>
    <mergeCell ref="A118:H118"/>
    <mergeCell ref="A2:H2"/>
    <mergeCell ref="A42:H42"/>
    <mergeCell ref="A23:H23"/>
    <mergeCell ref="A60:H60"/>
    <mergeCell ref="A96:H96"/>
    <mergeCell ref="A76:H76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4FBC1-9C84-489D-B04E-CEF38857465D}">
  <dimension ref="A1:D56"/>
  <sheetViews>
    <sheetView topLeftCell="A46" workbookViewId="0">
      <selection activeCell="H47" sqref="H47"/>
    </sheetView>
  </sheetViews>
  <sheetFormatPr defaultRowHeight="15" x14ac:dyDescent="0.25"/>
  <cols>
    <col min="2" max="2" width="23" customWidth="1"/>
    <col min="3" max="3" width="19.85546875" customWidth="1"/>
    <col min="4" max="4" width="20.140625" customWidth="1"/>
  </cols>
  <sheetData>
    <row r="1" spans="1:4" x14ac:dyDescent="0.25">
      <c r="A1" t="s">
        <v>81</v>
      </c>
    </row>
    <row r="2" spans="1:4" x14ac:dyDescent="0.25">
      <c r="B2" s="55" t="s">
        <v>1</v>
      </c>
    </row>
    <row r="3" spans="1:4" x14ac:dyDescent="0.25">
      <c r="A3" s="4" t="s">
        <v>0</v>
      </c>
      <c r="B3" s="10" t="s">
        <v>1</v>
      </c>
      <c r="C3" s="4" t="s">
        <v>79</v>
      </c>
      <c r="D3" s="10" t="s">
        <v>4</v>
      </c>
    </row>
    <row r="4" spans="1:4" x14ac:dyDescent="0.25">
      <c r="A4" s="7">
        <v>1</v>
      </c>
      <c r="B4" s="51" t="s">
        <v>25</v>
      </c>
      <c r="C4" s="7">
        <v>2940</v>
      </c>
      <c r="D4" s="5" t="s">
        <v>84</v>
      </c>
    </row>
    <row r="5" spans="1:4" x14ac:dyDescent="0.25">
      <c r="A5" s="7">
        <v>2</v>
      </c>
      <c r="B5" s="52" t="s">
        <v>34</v>
      </c>
      <c r="C5" s="7">
        <v>2000</v>
      </c>
      <c r="D5" s="5" t="s">
        <v>84</v>
      </c>
    </row>
    <row r="6" spans="1:4" x14ac:dyDescent="0.25">
      <c r="A6" s="7">
        <v>3</v>
      </c>
      <c r="B6" s="16" t="s">
        <v>70</v>
      </c>
      <c r="C6" s="7">
        <v>1428</v>
      </c>
      <c r="D6" s="5" t="s">
        <v>84</v>
      </c>
    </row>
    <row r="7" spans="1:4" x14ac:dyDescent="0.25">
      <c r="A7" s="7">
        <v>4</v>
      </c>
      <c r="B7" s="51" t="s">
        <v>19</v>
      </c>
      <c r="C7" s="7">
        <v>16279</v>
      </c>
      <c r="D7" s="5" t="s">
        <v>84</v>
      </c>
    </row>
    <row r="8" spans="1:4" x14ac:dyDescent="0.25">
      <c r="A8" s="7">
        <v>5</v>
      </c>
      <c r="B8" s="52" t="s">
        <v>20</v>
      </c>
      <c r="C8" s="7">
        <v>17265</v>
      </c>
      <c r="D8" s="5" t="s">
        <v>85</v>
      </c>
    </row>
    <row r="9" spans="1:4" x14ac:dyDescent="0.25">
      <c r="A9" s="7">
        <v>6</v>
      </c>
      <c r="B9" s="51" t="s">
        <v>26</v>
      </c>
      <c r="C9" s="7">
        <v>76</v>
      </c>
      <c r="D9" s="5" t="s">
        <v>85</v>
      </c>
    </row>
    <row r="10" spans="1:4" x14ac:dyDescent="0.25">
      <c r="A10" s="7">
        <v>7</v>
      </c>
      <c r="B10" s="52" t="s">
        <v>27</v>
      </c>
      <c r="C10" s="7">
        <v>8457</v>
      </c>
      <c r="D10" s="5" t="s">
        <v>86</v>
      </c>
    </row>
    <row r="11" spans="1:4" x14ac:dyDescent="0.25">
      <c r="A11" s="7">
        <v>8</v>
      </c>
      <c r="B11" s="16" t="s">
        <v>71</v>
      </c>
      <c r="C11" s="7">
        <v>3375</v>
      </c>
      <c r="D11" s="5" t="s">
        <v>86</v>
      </c>
    </row>
    <row r="12" spans="1:4" x14ac:dyDescent="0.25">
      <c r="A12" s="7">
        <v>9</v>
      </c>
      <c r="B12" s="52" t="s">
        <v>83</v>
      </c>
      <c r="C12" s="7">
        <v>2615</v>
      </c>
      <c r="D12" s="5" t="s">
        <v>84</v>
      </c>
    </row>
    <row r="13" spans="1:4" x14ac:dyDescent="0.25">
      <c r="A13" s="22"/>
      <c r="B13" s="10" t="s">
        <v>10</v>
      </c>
      <c r="C13" s="7">
        <f>SUM(C4:C12)</f>
        <v>54435</v>
      </c>
      <c r="D13" s="5"/>
    </row>
    <row r="14" spans="1:4" x14ac:dyDescent="0.25">
      <c r="A14" s="4" t="s">
        <v>0</v>
      </c>
      <c r="B14" s="10" t="s">
        <v>1</v>
      </c>
      <c r="C14" s="4" t="s">
        <v>79</v>
      </c>
      <c r="D14" s="10" t="s">
        <v>4</v>
      </c>
    </row>
    <row r="15" spans="1:4" x14ac:dyDescent="0.25">
      <c r="A15" s="7">
        <v>1</v>
      </c>
      <c r="B15" s="51" t="s">
        <v>5</v>
      </c>
      <c r="C15" s="7">
        <v>16672</v>
      </c>
      <c r="D15" s="54" t="s">
        <v>87</v>
      </c>
    </row>
    <row r="16" spans="1:4" x14ac:dyDescent="0.25">
      <c r="A16" s="7">
        <v>2</v>
      </c>
      <c r="B16" s="51" t="s">
        <v>8</v>
      </c>
      <c r="C16" s="7">
        <v>1222</v>
      </c>
      <c r="D16" s="54" t="s">
        <v>87</v>
      </c>
    </row>
    <row r="17" spans="1:4" x14ac:dyDescent="0.25">
      <c r="A17" s="7">
        <v>3</v>
      </c>
      <c r="B17" s="51" t="s">
        <v>6</v>
      </c>
      <c r="C17" s="7">
        <v>4369</v>
      </c>
      <c r="D17" s="54" t="s">
        <v>87</v>
      </c>
    </row>
    <row r="18" spans="1:4" x14ac:dyDescent="0.25">
      <c r="A18" s="7">
        <v>4</v>
      </c>
      <c r="B18" s="52" t="s">
        <v>7</v>
      </c>
      <c r="C18" s="7">
        <v>20021</v>
      </c>
      <c r="D18" s="54" t="s">
        <v>87</v>
      </c>
    </row>
    <row r="19" spans="1:4" x14ac:dyDescent="0.25">
      <c r="A19" s="7"/>
      <c r="B19" s="10" t="s">
        <v>10</v>
      </c>
      <c r="C19" s="7"/>
      <c r="D19" s="5"/>
    </row>
    <row r="20" spans="1:4" x14ac:dyDescent="0.25">
      <c r="A20" s="4" t="s">
        <v>0</v>
      </c>
      <c r="B20" s="10" t="s">
        <v>1</v>
      </c>
      <c r="C20" s="4" t="s">
        <v>79</v>
      </c>
      <c r="D20" s="10" t="s">
        <v>4</v>
      </c>
    </row>
    <row r="21" spans="1:4" x14ac:dyDescent="0.25">
      <c r="A21" s="7">
        <v>1</v>
      </c>
      <c r="B21" s="51" t="s">
        <v>24</v>
      </c>
      <c r="C21" s="7">
        <v>496</v>
      </c>
      <c r="D21" s="5" t="s">
        <v>88</v>
      </c>
    </row>
    <row r="22" spans="1:4" x14ac:dyDescent="0.25">
      <c r="A22" s="5"/>
      <c r="B22" s="5"/>
      <c r="C22" s="5"/>
      <c r="D22" s="5"/>
    </row>
    <row r="23" spans="1:4" x14ac:dyDescent="0.25">
      <c r="A23" s="4" t="s">
        <v>0</v>
      </c>
      <c r="B23" s="10" t="s">
        <v>1</v>
      </c>
      <c r="C23" s="4" t="s">
        <v>79</v>
      </c>
      <c r="D23" s="10" t="s">
        <v>4</v>
      </c>
    </row>
    <row r="24" spans="1:4" x14ac:dyDescent="0.25">
      <c r="A24" s="14">
        <v>1</v>
      </c>
      <c r="B24" s="6" t="s">
        <v>9</v>
      </c>
      <c r="C24" s="7">
        <v>3200</v>
      </c>
      <c r="D24" s="5" t="s">
        <v>89</v>
      </c>
    </row>
    <row r="25" spans="1:4" x14ac:dyDescent="0.25">
      <c r="A25" s="27"/>
      <c r="B25" s="25" t="s">
        <v>90</v>
      </c>
      <c r="C25" s="28">
        <f>C13+C18+C21+C24</f>
        <v>78152</v>
      </c>
      <c r="D25" s="27"/>
    </row>
    <row r="26" spans="1:4" s="59" customFormat="1" x14ac:dyDescent="0.25">
      <c r="A26" s="56"/>
      <c r="B26" s="57"/>
      <c r="C26" s="58"/>
      <c r="D26" s="56"/>
    </row>
    <row r="27" spans="1:4" x14ac:dyDescent="0.25">
      <c r="B27" s="55" t="s">
        <v>91</v>
      </c>
    </row>
    <row r="28" spans="1:4" x14ac:dyDescent="0.25">
      <c r="A28" s="4" t="s">
        <v>0</v>
      </c>
      <c r="B28" s="10" t="s">
        <v>91</v>
      </c>
      <c r="C28" s="4" t="s">
        <v>79</v>
      </c>
      <c r="D28" s="10" t="s">
        <v>4</v>
      </c>
    </row>
    <row r="29" spans="1:4" x14ac:dyDescent="0.25">
      <c r="A29" s="7">
        <v>1</v>
      </c>
      <c r="B29" s="3" t="s">
        <v>13</v>
      </c>
      <c r="C29" s="14">
        <v>39720</v>
      </c>
      <c r="D29" s="5" t="s">
        <v>86</v>
      </c>
    </row>
    <row r="30" spans="1:4" x14ac:dyDescent="0.25">
      <c r="A30" s="7">
        <v>2</v>
      </c>
      <c r="B30" s="3" t="s">
        <v>16</v>
      </c>
      <c r="C30" s="14">
        <v>15108</v>
      </c>
      <c r="D30" s="5" t="s">
        <v>93</v>
      </c>
    </row>
    <row r="31" spans="1:4" x14ac:dyDescent="0.25">
      <c r="A31" s="7">
        <v>3</v>
      </c>
      <c r="B31" s="5" t="s">
        <v>14</v>
      </c>
      <c r="C31" s="14">
        <v>6278</v>
      </c>
      <c r="D31" s="5" t="s">
        <v>86</v>
      </c>
    </row>
    <row r="32" spans="1:4" x14ac:dyDescent="0.25">
      <c r="A32" s="7">
        <v>4</v>
      </c>
      <c r="B32" s="5" t="s">
        <v>92</v>
      </c>
      <c r="C32" s="7">
        <v>1145</v>
      </c>
      <c r="D32" s="5" t="s">
        <v>86</v>
      </c>
    </row>
    <row r="33" spans="1:4" x14ac:dyDescent="0.25">
      <c r="A33" s="7">
        <v>5</v>
      </c>
      <c r="B33" s="3" t="s">
        <v>29</v>
      </c>
      <c r="C33" s="7">
        <v>1250</v>
      </c>
      <c r="D33" s="5" t="s">
        <v>84</v>
      </c>
    </row>
    <row r="34" spans="1:4" x14ac:dyDescent="0.25">
      <c r="A34" s="7">
        <v>6</v>
      </c>
      <c r="B34" s="3" t="s">
        <v>83</v>
      </c>
      <c r="C34" s="7">
        <v>3350</v>
      </c>
      <c r="D34" s="5" t="s">
        <v>84</v>
      </c>
    </row>
    <row r="35" spans="1:4" x14ac:dyDescent="0.25">
      <c r="A35" s="7">
        <v>7</v>
      </c>
      <c r="B35" s="3" t="s">
        <v>17</v>
      </c>
      <c r="C35" s="7">
        <v>609</v>
      </c>
      <c r="D35" s="5" t="s">
        <v>84</v>
      </c>
    </row>
    <row r="36" spans="1:4" x14ac:dyDescent="0.25">
      <c r="A36" s="22"/>
      <c r="B36" s="10" t="s">
        <v>10</v>
      </c>
      <c r="C36" s="7">
        <f>SUM(C29:C35)</f>
        <v>67460</v>
      </c>
      <c r="D36" s="5"/>
    </row>
    <row r="37" spans="1:4" x14ac:dyDescent="0.25">
      <c r="A37" s="4" t="s">
        <v>0</v>
      </c>
      <c r="B37" s="10" t="s">
        <v>91</v>
      </c>
      <c r="C37" s="4" t="s">
        <v>79</v>
      </c>
      <c r="D37" s="10" t="s">
        <v>4</v>
      </c>
    </row>
    <row r="38" spans="1:4" x14ac:dyDescent="0.25">
      <c r="A38" s="14">
        <v>1</v>
      </c>
      <c r="B38" s="5" t="s">
        <v>21</v>
      </c>
      <c r="C38" s="14">
        <v>5541</v>
      </c>
      <c r="D38" s="54" t="s">
        <v>87</v>
      </c>
    </row>
    <row r="39" spans="1:4" x14ac:dyDescent="0.25">
      <c r="A39" s="14">
        <v>2</v>
      </c>
      <c r="B39" s="3" t="s">
        <v>5</v>
      </c>
      <c r="C39" s="7">
        <v>32850</v>
      </c>
      <c r="D39" s="54" t="s">
        <v>87</v>
      </c>
    </row>
    <row r="40" spans="1:4" x14ac:dyDescent="0.25">
      <c r="A40" s="14">
        <v>3</v>
      </c>
      <c r="B40" s="5" t="s">
        <v>8</v>
      </c>
      <c r="C40" s="14">
        <v>14858</v>
      </c>
      <c r="D40" s="54" t="s">
        <v>87</v>
      </c>
    </row>
    <row r="41" spans="1:4" x14ac:dyDescent="0.25">
      <c r="A41" s="14">
        <v>4</v>
      </c>
      <c r="B41" s="5" t="s">
        <v>7</v>
      </c>
      <c r="C41" s="43">
        <v>2122</v>
      </c>
      <c r="D41" s="54" t="s">
        <v>87</v>
      </c>
    </row>
    <row r="42" spans="1:4" x14ac:dyDescent="0.25">
      <c r="A42" s="14">
        <v>5</v>
      </c>
      <c r="B42" s="5" t="s">
        <v>6</v>
      </c>
      <c r="C42" s="7">
        <v>3477</v>
      </c>
      <c r="D42" s="54" t="s">
        <v>87</v>
      </c>
    </row>
    <row r="43" spans="1:4" x14ac:dyDescent="0.25">
      <c r="A43" s="22"/>
      <c r="B43" s="10" t="s">
        <v>10</v>
      </c>
      <c r="C43" s="7">
        <f>SUM(C38:C42)</f>
        <v>58848</v>
      </c>
      <c r="D43" s="5"/>
    </row>
    <row r="44" spans="1:4" x14ac:dyDescent="0.25">
      <c r="A44" s="4" t="s">
        <v>0</v>
      </c>
      <c r="B44" s="10" t="s">
        <v>91</v>
      </c>
      <c r="C44" s="4" t="s">
        <v>79</v>
      </c>
      <c r="D44" s="10" t="s">
        <v>4</v>
      </c>
    </row>
    <row r="45" spans="1:4" x14ac:dyDescent="0.25">
      <c r="A45" s="7">
        <v>1</v>
      </c>
      <c r="B45" s="5" t="s">
        <v>53</v>
      </c>
      <c r="C45" s="7">
        <v>550</v>
      </c>
      <c r="D45" s="5" t="s">
        <v>94</v>
      </c>
    </row>
    <row r="46" spans="1:4" x14ac:dyDescent="0.25">
      <c r="A46" s="7">
        <v>2</v>
      </c>
      <c r="B46" s="3" t="s">
        <v>54</v>
      </c>
      <c r="C46" s="7">
        <v>20292</v>
      </c>
      <c r="D46" s="5" t="s">
        <v>94</v>
      </c>
    </row>
    <row r="47" spans="1:4" x14ac:dyDescent="0.25">
      <c r="A47" s="7">
        <v>3</v>
      </c>
      <c r="B47" s="3" t="s">
        <v>54</v>
      </c>
      <c r="C47" s="7">
        <v>2073</v>
      </c>
      <c r="D47" s="5" t="s">
        <v>95</v>
      </c>
    </row>
    <row r="48" spans="1:4" x14ac:dyDescent="0.25">
      <c r="A48" s="7">
        <v>4</v>
      </c>
      <c r="B48" s="5" t="s">
        <v>30</v>
      </c>
      <c r="C48" s="7">
        <v>3235</v>
      </c>
      <c r="D48" s="5" t="s">
        <v>94</v>
      </c>
    </row>
    <row r="49" spans="1:4" x14ac:dyDescent="0.25">
      <c r="A49" s="22"/>
      <c r="B49" s="10" t="s">
        <v>10</v>
      </c>
      <c r="C49" s="7">
        <f>SUM(C45:C48)</f>
        <v>26150</v>
      </c>
      <c r="D49" s="5"/>
    </row>
    <row r="50" spans="1:4" x14ac:dyDescent="0.25">
      <c r="A50" s="4" t="s">
        <v>0</v>
      </c>
      <c r="B50" s="10" t="s">
        <v>91</v>
      </c>
      <c r="C50" s="4" t="s">
        <v>79</v>
      </c>
      <c r="D50" s="10" t="s">
        <v>4</v>
      </c>
    </row>
    <row r="51" spans="1:4" x14ac:dyDescent="0.25">
      <c r="A51" s="7">
        <v>1</v>
      </c>
      <c r="B51" s="5" t="s">
        <v>15</v>
      </c>
      <c r="C51" s="14">
        <v>5408</v>
      </c>
      <c r="D51" s="5" t="s">
        <v>88</v>
      </c>
    </row>
    <row r="52" spans="1:4" x14ac:dyDescent="0.25">
      <c r="A52" s="7">
        <v>2</v>
      </c>
      <c r="B52" s="5" t="s">
        <v>28</v>
      </c>
      <c r="C52" s="7">
        <v>585</v>
      </c>
      <c r="D52" s="5" t="s">
        <v>88</v>
      </c>
    </row>
    <row r="53" spans="1:4" x14ac:dyDescent="0.25">
      <c r="A53" s="7">
        <v>3</v>
      </c>
      <c r="B53" s="16" t="s">
        <v>72</v>
      </c>
      <c r="C53" s="11">
        <v>323</v>
      </c>
      <c r="D53" s="5" t="s">
        <v>88</v>
      </c>
    </row>
    <row r="54" spans="1:4" x14ac:dyDescent="0.25">
      <c r="A54" s="5"/>
      <c r="B54" s="10" t="s">
        <v>10</v>
      </c>
      <c r="C54" s="7">
        <f>SUM(C51:C53)</f>
        <v>6316</v>
      </c>
      <c r="D54" s="5"/>
    </row>
    <row r="55" spans="1:4" x14ac:dyDescent="0.25">
      <c r="A55" s="27"/>
      <c r="B55" s="35" t="s">
        <v>90</v>
      </c>
      <c r="C55" s="28">
        <f>C54+C36</f>
        <v>73776</v>
      </c>
      <c r="D55" s="27"/>
    </row>
    <row r="56" spans="1:4" x14ac:dyDescent="0.25">
      <c r="A56" s="92"/>
      <c r="B56" s="92" t="s">
        <v>96</v>
      </c>
      <c r="C56" s="97">
        <f>C55+C25</f>
        <v>151928</v>
      </c>
      <c r="D56" s="92"/>
    </row>
  </sheetData>
  <sortState xmlns:xlrd2="http://schemas.microsoft.com/office/spreadsheetml/2017/richdata2" ref="A29:D53">
    <sortCondition ref="A29:A53"/>
    <sortCondition ref="B29:B5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D5EAA-79E4-442C-8BB4-5582574C67E9}">
  <dimension ref="A1:I125"/>
  <sheetViews>
    <sheetView tabSelected="1" workbookViewId="0">
      <selection activeCell="J49" sqref="J49"/>
    </sheetView>
  </sheetViews>
  <sheetFormatPr defaultRowHeight="15" x14ac:dyDescent="0.25"/>
  <cols>
    <col min="1" max="1" width="6.28515625" customWidth="1"/>
    <col min="2" max="2" width="18.140625" customWidth="1"/>
    <col min="3" max="3" width="16.28515625" customWidth="1"/>
    <col min="4" max="4" width="19.85546875" customWidth="1"/>
    <col min="5" max="5" width="24.7109375" customWidth="1"/>
    <col min="6" max="6" width="18.7109375" customWidth="1"/>
    <col min="8" max="8" width="12.85546875" customWidth="1"/>
    <col min="9" max="9" width="20" customWidth="1"/>
  </cols>
  <sheetData>
    <row r="1" spans="1:9" x14ac:dyDescent="0.25">
      <c r="A1" t="s">
        <v>107</v>
      </c>
    </row>
    <row r="2" spans="1:9" ht="30" x14ac:dyDescent="0.25">
      <c r="A2" s="4" t="s">
        <v>0</v>
      </c>
      <c r="B2" s="3" t="s">
        <v>1</v>
      </c>
      <c r="C2" s="4" t="s">
        <v>2</v>
      </c>
      <c r="D2" s="4" t="s">
        <v>79</v>
      </c>
      <c r="E2" s="10" t="s">
        <v>74</v>
      </c>
      <c r="F2" s="3" t="s">
        <v>3</v>
      </c>
      <c r="G2" s="10" t="s">
        <v>55</v>
      </c>
      <c r="H2" s="10" t="s">
        <v>104</v>
      </c>
      <c r="I2" s="49" t="s">
        <v>106</v>
      </c>
    </row>
    <row r="3" spans="1:9" x14ac:dyDescent="0.25">
      <c r="A3" s="7">
        <v>11</v>
      </c>
      <c r="B3" s="5" t="s">
        <v>25</v>
      </c>
      <c r="C3" s="4" t="s">
        <v>36</v>
      </c>
      <c r="D3" s="12">
        <f>E3+F3</f>
        <v>290</v>
      </c>
      <c r="E3" s="12">
        <v>290</v>
      </c>
      <c r="F3" s="7">
        <v>0</v>
      </c>
      <c r="G3" s="6" t="s">
        <v>43</v>
      </c>
      <c r="H3" s="5" t="s">
        <v>98</v>
      </c>
      <c r="I3" s="5" t="s">
        <v>84</v>
      </c>
    </row>
    <row r="4" spans="1:9" x14ac:dyDescent="0.25">
      <c r="A4" s="7">
        <v>21</v>
      </c>
      <c r="B4" s="16" t="s">
        <v>64</v>
      </c>
      <c r="C4" s="4" t="s">
        <v>36</v>
      </c>
      <c r="D4" s="43">
        <v>2650</v>
      </c>
      <c r="E4" s="44">
        <v>0</v>
      </c>
      <c r="F4" s="43"/>
      <c r="G4" s="46" t="s">
        <v>43</v>
      </c>
      <c r="H4" s="3" t="s">
        <v>78</v>
      </c>
      <c r="I4" s="5" t="s">
        <v>84</v>
      </c>
    </row>
    <row r="5" spans="1:9" x14ac:dyDescent="0.25">
      <c r="A5" s="7">
        <v>13</v>
      </c>
      <c r="B5" s="5" t="s">
        <v>20</v>
      </c>
      <c r="C5" s="6" t="s">
        <v>41</v>
      </c>
      <c r="D5" s="7">
        <f>E5+F5</f>
        <v>100</v>
      </c>
      <c r="E5" s="12">
        <v>100</v>
      </c>
      <c r="F5" s="7">
        <v>0</v>
      </c>
      <c r="G5" s="6" t="s">
        <v>43</v>
      </c>
      <c r="H5" s="5" t="s">
        <v>99</v>
      </c>
      <c r="I5" s="5" t="s">
        <v>84</v>
      </c>
    </row>
    <row r="6" spans="1:9" x14ac:dyDescent="0.25">
      <c r="A6" s="7">
        <v>14</v>
      </c>
      <c r="B6" s="5" t="s">
        <v>20</v>
      </c>
      <c r="C6" s="6" t="s">
        <v>42</v>
      </c>
      <c r="D6" s="7">
        <f>E6+F6</f>
        <v>4000</v>
      </c>
      <c r="E6" s="12">
        <v>930</v>
      </c>
      <c r="F6" s="7">
        <v>3070</v>
      </c>
      <c r="G6" s="6" t="s">
        <v>43</v>
      </c>
      <c r="H6" s="5" t="s">
        <v>99</v>
      </c>
      <c r="I6" s="5" t="s">
        <v>84</v>
      </c>
    </row>
    <row r="7" spans="1:9" x14ac:dyDescent="0.25">
      <c r="A7" s="7">
        <v>24</v>
      </c>
      <c r="B7" s="3" t="s">
        <v>20</v>
      </c>
      <c r="C7" s="4" t="s">
        <v>36</v>
      </c>
      <c r="D7" s="7">
        <f>E7+F7</f>
        <v>8000</v>
      </c>
      <c r="E7" s="12">
        <v>8000</v>
      </c>
      <c r="F7" s="7">
        <v>0</v>
      </c>
      <c r="G7" s="10" t="s">
        <v>43</v>
      </c>
      <c r="H7" s="5" t="s">
        <v>105</v>
      </c>
      <c r="I7" s="22" t="s">
        <v>85</v>
      </c>
    </row>
    <row r="8" spans="1:9" x14ac:dyDescent="0.25">
      <c r="A8" s="7">
        <v>25</v>
      </c>
      <c r="B8" s="5" t="s">
        <v>20</v>
      </c>
      <c r="C8" s="6" t="s">
        <v>37</v>
      </c>
      <c r="D8" s="7">
        <f>E8+F8</f>
        <v>1765</v>
      </c>
      <c r="E8" s="12">
        <v>1765</v>
      </c>
      <c r="F8" s="7">
        <v>0</v>
      </c>
      <c r="G8" s="6" t="s">
        <v>43</v>
      </c>
      <c r="H8" s="3" t="s">
        <v>100</v>
      </c>
      <c r="I8" s="5" t="s">
        <v>85</v>
      </c>
    </row>
    <row r="9" spans="1:9" x14ac:dyDescent="0.25">
      <c r="A9" s="7">
        <v>26</v>
      </c>
      <c r="B9" s="3" t="s">
        <v>20</v>
      </c>
      <c r="C9" s="4" t="s">
        <v>36</v>
      </c>
      <c r="D9" s="7">
        <v>3500</v>
      </c>
      <c r="E9" s="12">
        <v>3437</v>
      </c>
      <c r="F9" s="12">
        <f>D9-E9</f>
        <v>63</v>
      </c>
      <c r="G9" s="10" t="s">
        <v>43</v>
      </c>
      <c r="H9" s="5" t="s">
        <v>101</v>
      </c>
      <c r="I9" s="5" t="s">
        <v>85</v>
      </c>
    </row>
    <row r="10" spans="1:9" x14ac:dyDescent="0.25">
      <c r="A10" s="7">
        <v>27</v>
      </c>
      <c r="B10" s="16" t="s">
        <v>59</v>
      </c>
      <c r="C10" s="6" t="s">
        <v>23</v>
      </c>
      <c r="D10" s="7">
        <v>2353</v>
      </c>
      <c r="E10" s="12">
        <v>1705</v>
      </c>
      <c r="F10" s="7">
        <f>D10-E10</f>
        <v>648</v>
      </c>
      <c r="G10" s="6" t="s">
        <v>43</v>
      </c>
      <c r="H10" s="5" t="s">
        <v>77</v>
      </c>
      <c r="I10" s="5" t="s">
        <v>85</v>
      </c>
    </row>
    <row r="11" spans="1:9" x14ac:dyDescent="0.25">
      <c r="A11" s="7">
        <v>15</v>
      </c>
      <c r="B11" s="3" t="s">
        <v>34</v>
      </c>
      <c r="C11" s="4" t="s">
        <v>42</v>
      </c>
      <c r="D11" s="7">
        <f>E11+F11</f>
        <v>2000</v>
      </c>
      <c r="E11" s="12">
        <v>0</v>
      </c>
      <c r="F11" s="7">
        <v>2000</v>
      </c>
      <c r="G11" s="10" t="s">
        <v>43</v>
      </c>
      <c r="H11" s="5" t="s">
        <v>99</v>
      </c>
      <c r="I11" s="5" t="s">
        <v>84</v>
      </c>
    </row>
    <row r="12" spans="1:9" x14ac:dyDescent="0.25">
      <c r="A12" s="7">
        <v>4</v>
      </c>
      <c r="B12" s="16" t="s">
        <v>13</v>
      </c>
      <c r="C12" s="6" t="s">
        <v>23</v>
      </c>
      <c r="D12" s="7">
        <v>9500</v>
      </c>
      <c r="E12" s="12">
        <v>8300</v>
      </c>
      <c r="F12" s="7">
        <f>D12-E12</f>
        <v>1200</v>
      </c>
      <c r="G12" s="6" t="s">
        <v>43</v>
      </c>
      <c r="H12" s="5" t="s">
        <v>77</v>
      </c>
      <c r="I12" s="5" t="s">
        <v>86</v>
      </c>
    </row>
    <row r="13" spans="1:9" x14ac:dyDescent="0.25">
      <c r="A13" s="7">
        <v>18</v>
      </c>
      <c r="B13" s="16" t="s">
        <v>61</v>
      </c>
      <c r="C13" s="6" t="s">
        <v>23</v>
      </c>
      <c r="D13" s="7">
        <v>310</v>
      </c>
      <c r="E13" s="12">
        <v>310</v>
      </c>
      <c r="F13" s="7">
        <f>D13-E13</f>
        <v>0</v>
      </c>
      <c r="G13" s="6" t="s">
        <v>43</v>
      </c>
      <c r="H13" s="5" t="s">
        <v>77</v>
      </c>
      <c r="I13" s="5" t="s">
        <v>84</v>
      </c>
    </row>
    <row r="14" spans="1:9" x14ac:dyDescent="0.25">
      <c r="A14" s="7">
        <v>2</v>
      </c>
      <c r="B14" s="5" t="s">
        <v>14</v>
      </c>
      <c r="C14" s="6" t="s">
        <v>40</v>
      </c>
      <c r="D14" s="7">
        <f>E14+F14</f>
        <v>250</v>
      </c>
      <c r="E14" s="12">
        <v>250</v>
      </c>
      <c r="F14" s="7">
        <v>0</v>
      </c>
      <c r="G14" s="6" t="s">
        <v>43</v>
      </c>
      <c r="H14" s="5" t="s">
        <v>99</v>
      </c>
      <c r="I14" s="5" t="s">
        <v>86</v>
      </c>
    </row>
    <row r="15" spans="1:9" x14ac:dyDescent="0.25">
      <c r="A15" s="7">
        <v>6</v>
      </c>
      <c r="B15" s="16" t="s">
        <v>62</v>
      </c>
      <c r="C15" s="6" t="s">
        <v>23</v>
      </c>
      <c r="D15" s="7">
        <v>2720</v>
      </c>
      <c r="E15" s="12">
        <v>1290</v>
      </c>
      <c r="F15" s="7">
        <f>D15-E15</f>
        <v>1430</v>
      </c>
      <c r="G15" s="6" t="s">
        <v>43</v>
      </c>
      <c r="H15" s="5" t="s">
        <v>77</v>
      </c>
      <c r="I15" s="5" t="s">
        <v>86</v>
      </c>
    </row>
    <row r="16" spans="1:9" x14ac:dyDescent="0.25">
      <c r="A16" s="7">
        <v>5</v>
      </c>
      <c r="B16" s="16" t="s">
        <v>60</v>
      </c>
      <c r="C16" s="6" t="s">
        <v>23</v>
      </c>
      <c r="D16" s="7">
        <v>130</v>
      </c>
      <c r="E16" s="12">
        <v>130</v>
      </c>
      <c r="F16" s="7">
        <f>D16-E16</f>
        <v>0</v>
      </c>
      <c r="G16" s="6" t="s">
        <v>43</v>
      </c>
      <c r="H16" s="5" t="s">
        <v>77</v>
      </c>
      <c r="I16" s="5" t="s">
        <v>86</v>
      </c>
    </row>
    <row r="17" spans="1:9" x14ac:dyDescent="0.25">
      <c r="A17" s="7">
        <v>23</v>
      </c>
      <c r="B17" s="16" t="s">
        <v>70</v>
      </c>
      <c r="C17" s="4" t="s">
        <v>18</v>
      </c>
      <c r="D17" s="12">
        <v>1428</v>
      </c>
      <c r="E17" s="12">
        <v>0</v>
      </c>
      <c r="F17" s="12">
        <v>1428</v>
      </c>
      <c r="G17" s="6" t="s">
        <v>43</v>
      </c>
      <c r="H17" s="5" t="s">
        <v>103</v>
      </c>
      <c r="I17" s="5" t="s">
        <v>84</v>
      </c>
    </row>
    <row r="18" spans="1:9" x14ac:dyDescent="0.25">
      <c r="A18" s="7">
        <v>17</v>
      </c>
      <c r="B18" s="16" t="s">
        <v>58</v>
      </c>
      <c r="C18" s="6" t="s">
        <v>23</v>
      </c>
      <c r="D18" s="7">
        <v>2958</v>
      </c>
      <c r="E18" s="12">
        <v>2180</v>
      </c>
      <c r="F18" s="7">
        <f>D18-E18</f>
        <v>778</v>
      </c>
      <c r="G18" s="6" t="s">
        <v>43</v>
      </c>
      <c r="H18" s="5" t="s">
        <v>77</v>
      </c>
      <c r="I18" s="5" t="s">
        <v>84</v>
      </c>
    </row>
    <row r="19" spans="1:9" x14ac:dyDescent="0.25">
      <c r="A19" s="7">
        <v>9</v>
      </c>
      <c r="B19" s="5" t="s">
        <v>19</v>
      </c>
      <c r="C19" s="4" t="s">
        <v>36</v>
      </c>
      <c r="D19" s="12">
        <f>E19+F19</f>
        <v>4135</v>
      </c>
      <c r="E19" s="12">
        <v>3935</v>
      </c>
      <c r="F19" s="7">
        <v>200</v>
      </c>
      <c r="G19" s="6" t="s">
        <v>43</v>
      </c>
      <c r="H19" s="5" t="s">
        <v>98</v>
      </c>
      <c r="I19" s="5" t="s">
        <v>84</v>
      </c>
    </row>
    <row r="20" spans="1:9" x14ac:dyDescent="0.25">
      <c r="A20" s="7">
        <v>16</v>
      </c>
      <c r="B20" s="3" t="s">
        <v>19</v>
      </c>
      <c r="C20" s="4" t="s">
        <v>36</v>
      </c>
      <c r="D20" s="7">
        <f>E20+F20</f>
        <v>4275</v>
      </c>
      <c r="E20" s="12">
        <v>1085</v>
      </c>
      <c r="F20" s="7">
        <v>3190</v>
      </c>
      <c r="G20" s="10" t="s">
        <v>43</v>
      </c>
      <c r="H20" s="3" t="s">
        <v>100</v>
      </c>
      <c r="I20" s="5" t="s">
        <v>84</v>
      </c>
    </row>
    <row r="21" spans="1:9" x14ac:dyDescent="0.25">
      <c r="A21" s="7">
        <v>22</v>
      </c>
      <c r="B21" s="16" t="s">
        <v>19</v>
      </c>
      <c r="C21" s="4" t="s">
        <v>18</v>
      </c>
      <c r="D21" s="12">
        <v>7519</v>
      </c>
      <c r="E21" s="12">
        <v>0</v>
      </c>
      <c r="F21" s="12">
        <v>7519</v>
      </c>
      <c r="G21" s="6" t="s">
        <v>43</v>
      </c>
      <c r="H21" s="5" t="s">
        <v>103</v>
      </c>
      <c r="I21" s="5" t="s">
        <v>84</v>
      </c>
    </row>
    <row r="22" spans="1:9" x14ac:dyDescent="0.25">
      <c r="A22" s="7">
        <v>19</v>
      </c>
      <c r="B22" s="66" t="s">
        <v>82</v>
      </c>
      <c r="C22" s="68" t="s">
        <v>23</v>
      </c>
      <c r="D22" s="18">
        <v>2004</v>
      </c>
      <c r="E22" s="70">
        <v>1279</v>
      </c>
      <c r="F22" s="18">
        <f>D22-E22</f>
        <v>725</v>
      </c>
      <c r="G22" s="68" t="s">
        <v>43</v>
      </c>
      <c r="H22" s="75" t="s">
        <v>77</v>
      </c>
      <c r="I22" s="5" t="s">
        <v>84</v>
      </c>
    </row>
    <row r="23" spans="1:9" x14ac:dyDescent="0.25">
      <c r="A23" s="7">
        <v>20</v>
      </c>
      <c r="B23" s="16" t="s">
        <v>82</v>
      </c>
      <c r="C23" s="4" t="s">
        <v>36</v>
      </c>
      <c r="D23" s="43">
        <v>350</v>
      </c>
      <c r="E23" s="44">
        <v>50</v>
      </c>
      <c r="F23" s="43"/>
      <c r="G23" s="46" t="s">
        <v>43</v>
      </c>
      <c r="H23" s="3" t="s">
        <v>78</v>
      </c>
      <c r="I23" s="5" t="s">
        <v>84</v>
      </c>
    </row>
    <row r="24" spans="1:9" x14ac:dyDescent="0.25">
      <c r="A24" s="7">
        <v>12</v>
      </c>
      <c r="B24" s="5" t="s">
        <v>26</v>
      </c>
      <c r="C24" s="4" t="s">
        <v>36</v>
      </c>
      <c r="D24" s="12">
        <f>E24+F24</f>
        <v>76</v>
      </c>
      <c r="E24" s="12">
        <v>76</v>
      </c>
      <c r="F24" s="7">
        <v>0</v>
      </c>
      <c r="G24" s="6" t="s">
        <v>43</v>
      </c>
      <c r="H24" s="5" t="s">
        <v>98</v>
      </c>
      <c r="I24" s="5" t="s">
        <v>84</v>
      </c>
    </row>
    <row r="25" spans="1:9" x14ac:dyDescent="0.25">
      <c r="A25" s="7">
        <v>1</v>
      </c>
      <c r="B25" s="3" t="s">
        <v>27</v>
      </c>
      <c r="C25" s="4" t="s">
        <v>36</v>
      </c>
      <c r="D25" s="12">
        <f>E25+F25</f>
        <v>1065</v>
      </c>
      <c r="E25" s="12">
        <v>465</v>
      </c>
      <c r="F25" s="7">
        <v>600</v>
      </c>
      <c r="G25" s="10" t="s">
        <v>43</v>
      </c>
      <c r="H25" s="5" t="s">
        <v>98</v>
      </c>
      <c r="I25" s="5" t="s">
        <v>86</v>
      </c>
    </row>
    <row r="26" spans="1:9" x14ac:dyDescent="0.25">
      <c r="A26" s="7">
        <v>3</v>
      </c>
      <c r="B26" s="5" t="s">
        <v>27</v>
      </c>
      <c r="C26" s="6" t="s">
        <v>36</v>
      </c>
      <c r="D26" s="7">
        <v>2544</v>
      </c>
      <c r="E26" s="12">
        <v>1154</v>
      </c>
      <c r="F26" s="12">
        <f>D26-E26</f>
        <v>1390</v>
      </c>
      <c r="G26" s="6" t="s">
        <v>43</v>
      </c>
      <c r="H26" s="5" t="s">
        <v>101</v>
      </c>
      <c r="I26" s="5" t="s">
        <v>86</v>
      </c>
    </row>
    <row r="27" spans="1:9" x14ac:dyDescent="0.25">
      <c r="A27" s="7">
        <v>8</v>
      </c>
      <c r="B27" s="16" t="s">
        <v>27</v>
      </c>
      <c r="C27" s="4" t="s">
        <v>18</v>
      </c>
      <c r="D27" s="12">
        <v>4848</v>
      </c>
      <c r="E27" s="12">
        <v>0</v>
      </c>
      <c r="F27" s="12">
        <v>4848</v>
      </c>
      <c r="G27" s="6" t="s">
        <v>43</v>
      </c>
      <c r="H27" s="5" t="s">
        <v>103</v>
      </c>
      <c r="I27" s="5" t="s">
        <v>86</v>
      </c>
    </row>
    <row r="28" spans="1:9" x14ac:dyDescent="0.25">
      <c r="A28" s="7">
        <v>7</v>
      </c>
      <c r="B28" s="16" t="s">
        <v>71</v>
      </c>
      <c r="C28" s="4" t="s">
        <v>18</v>
      </c>
      <c r="D28" s="12">
        <v>3375</v>
      </c>
      <c r="E28" s="12">
        <v>0</v>
      </c>
      <c r="F28" s="12">
        <v>3375</v>
      </c>
      <c r="G28" s="6" t="s">
        <v>43</v>
      </c>
      <c r="H28" s="5" t="s">
        <v>103</v>
      </c>
      <c r="I28" s="5" t="s">
        <v>86</v>
      </c>
    </row>
    <row r="29" spans="1:9" x14ac:dyDescent="0.25">
      <c r="A29" s="7">
        <v>10</v>
      </c>
      <c r="B29" s="3" t="s">
        <v>83</v>
      </c>
      <c r="C29" s="4" t="s">
        <v>36</v>
      </c>
      <c r="D29" s="12">
        <f>E29+F29</f>
        <v>2615</v>
      </c>
      <c r="E29" s="12">
        <v>2375</v>
      </c>
      <c r="F29" s="7">
        <v>240</v>
      </c>
      <c r="G29" s="10" t="s">
        <v>43</v>
      </c>
      <c r="H29" s="5" t="s">
        <v>98</v>
      </c>
      <c r="I29" s="5" t="s">
        <v>84</v>
      </c>
    </row>
    <row r="30" spans="1:9" x14ac:dyDescent="0.25">
      <c r="A30" s="20"/>
      <c r="B30" s="78"/>
      <c r="C30" s="21" t="s">
        <v>10</v>
      </c>
      <c r="D30" s="21">
        <f>SUM(D3:D29)</f>
        <v>74760</v>
      </c>
      <c r="E30" s="21">
        <f>SUM(E3:E29)</f>
        <v>39106</v>
      </c>
      <c r="F30" s="21">
        <f>SUM(F3:F29)</f>
        <v>32704</v>
      </c>
      <c r="G30" s="35"/>
      <c r="H30" s="27"/>
      <c r="I30" s="27"/>
    </row>
    <row r="31" spans="1:9" ht="30" x14ac:dyDescent="0.25">
      <c r="A31" s="4" t="s">
        <v>0</v>
      </c>
      <c r="B31" s="3" t="s">
        <v>1</v>
      </c>
      <c r="C31" s="4" t="s">
        <v>2</v>
      </c>
      <c r="D31" s="4" t="s">
        <v>79</v>
      </c>
      <c r="E31" s="10" t="s">
        <v>74</v>
      </c>
      <c r="F31" s="3" t="s">
        <v>3</v>
      </c>
      <c r="G31" s="10" t="s">
        <v>55</v>
      </c>
      <c r="H31" s="10" t="s">
        <v>104</v>
      </c>
      <c r="I31" s="49" t="s">
        <v>106</v>
      </c>
    </row>
    <row r="32" spans="1:9" x14ac:dyDescent="0.25">
      <c r="A32" s="7">
        <v>1</v>
      </c>
      <c r="B32" s="5" t="s">
        <v>5</v>
      </c>
      <c r="C32" s="4" t="s">
        <v>41</v>
      </c>
      <c r="D32" s="7">
        <f>E32+F32</f>
        <v>690</v>
      </c>
      <c r="E32" s="12">
        <v>690</v>
      </c>
      <c r="F32" s="7">
        <v>0</v>
      </c>
      <c r="G32" s="6" t="s">
        <v>48</v>
      </c>
      <c r="H32" s="5" t="s">
        <v>99</v>
      </c>
      <c r="I32" s="54" t="s">
        <v>87</v>
      </c>
    </row>
    <row r="33" spans="1:9" x14ac:dyDescent="0.25">
      <c r="A33" s="7">
        <v>2</v>
      </c>
      <c r="B33" s="5" t="s">
        <v>5</v>
      </c>
      <c r="C33" s="6" t="s">
        <v>41</v>
      </c>
      <c r="D33" s="7">
        <f>E33+F33</f>
        <v>5000</v>
      </c>
      <c r="E33" s="12">
        <v>945</v>
      </c>
      <c r="F33" s="7">
        <v>4055</v>
      </c>
      <c r="G33" s="6" t="s">
        <v>48</v>
      </c>
      <c r="H33" s="5" t="s">
        <v>99</v>
      </c>
      <c r="I33" s="54" t="s">
        <v>87</v>
      </c>
    </row>
    <row r="34" spans="1:9" x14ac:dyDescent="0.25">
      <c r="A34" s="7">
        <v>3</v>
      </c>
      <c r="B34" s="3" t="s">
        <v>5</v>
      </c>
      <c r="C34" s="4" t="s">
        <v>23</v>
      </c>
      <c r="D34" s="12">
        <f>E34+F34</f>
        <v>6403</v>
      </c>
      <c r="E34" s="12">
        <v>4653</v>
      </c>
      <c r="F34" s="7">
        <v>1750</v>
      </c>
      <c r="G34" s="10" t="s">
        <v>48</v>
      </c>
      <c r="H34" s="5" t="s">
        <v>98</v>
      </c>
      <c r="I34" s="54" t="s">
        <v>87</v>
      </c>
    </row>
    <row r="35" spans="1:9" x14ac:dyDescent="0.25">
      <c r="A35" s="7">
        <v>4</v>
      </c>
      <c r="B35" s="5" t="s">
        <v>5</v>
      </c>
      <c r="C35" s="6" t="s">
        <v>42</v>
      </c>
      <c r="D35" s="7">
        <f>E35+F35</f>
        <v>6000</v>
      </c>
      <c r="E35" s="12">
        <v>0</v>
      </c>
      <c r="F35" s="7">
        <v>6000</v>
      </c>
      <c r="G35" s="6" t="s">
        <v>48</v>
      </c>
      <c r="H35" s="5" t="s">
        <v>99</v>
      </c>
      <c r="I35" s="54" t="s">
        <v>87</v>
      </c>
    </row>
    <row r="36" spans="1:9" x14ac:dyDescent="0.25">
      <c r="A36" s="7">
        <v>5</v>
      </c>
      <c r="B36" s="5" t="s">
        <v>5</v>
      </c>
      <c r="C36" s="4" t="s">
        <v>36</v>
      </c>
      <c r="D36" s="7">
        <f>E36+F36</f>
        <v>7916</v>
      </c>
      <c r="E36" s="12">
        <v>0</v>
      </c>
      <c r="F36" s="7">
        <v>7916</v>
      </c>
      <c r="G36" s="6" t="s">
        <v>48</v>
      </c>
      <c r="H36" s="5" t="s">
        <v>105</v>
      </c>
      <c r="I36" s="54" t="s">
        <v>87</v>
      </c>
    </row>
    <row r="37" spans="1:9" x14ac:dyDescent="0.25">
      <c r="A37" s="7">
        <v>6</v>
      </c>
      <c r="B37" s="16" t="s">
        <v>5</v>
      </c>
      <c r="C37" s="4" t="s">
        <v>18</v>
      </c>
      <c r="D37" s="11">
        <v>2756</v>
      </c>
      <c r="E37" s="12">
        <v>0</v>
      </c>
      <c r="F37" s="11">
        <v>2756</v>
      </c>
      <c r="G37" s="10" t="s">
        <v>48</v>
      </c>
      <c r="H37" s="5" t="s">
        <v>103</v>
      </c>
      <c r="I37" s="54" t="s">
        <v>87</v>
      </c>
    </row>
    <row r="38" spans="1:9" x14ac:dyDescent="0.25">
      <c r="A38" s="7">
        <v>7</v>
      </c>
      <c r="B38" s="16" t="s">
        <v>65</v>
      </c>
      <c r="C38" s="6" t="s">
        <v>23</v>
      </c>
      <c r="D38" s="7">
        <v>10500</v>
      </c>
      <c r="E38" s="12">
        <v>2679</v>
      </c>
      <c r="F38" s="7">
        <f>D38-E38</f>
        <v>7821</v>
      </c>
      <c r="G38" s="6" t="s">
        <v>48</v>
      </c>
      <c r="H38" s="5" t="s">
        <v>77</v>
      </c>
      <c r="I38" s="54" t="s">
        <v>87</v>
      </c>
    </row>
    <row r="39" spans="1:9" x14ac:dyDescent="0.25">
      <c r="A39" s="7">
        <v>8</v>
      </c>
      <c r="B39" s="5" t="s">
        <v>8</v>
      </c>
      <c r="C39" s="4" t="s">
        <v>22</v>
      </c>
      <c r="D39" s="12">
        <f>E39+F39</f>
        <v>1150</v>
      </c>
      <c r="E39" s="12">
        <v>1150</v>
      </c>
      <c r="F39" s="7">
        <v>0</v>
      </c>
      <c r="G39" s="6" t="s">
        <v>48</v>
      </c>
      <c r="H39" s="5" t="s">
        <v>98</v>
      </c>
      <c r="I39" s="54" t="s">
        <v>87</v>
      </c>
    </row>
    <row r="40" spans="1:9" x14ac:dyDescent="0.25">
      <c r="A40" s="7">
        <v>9</v>
      </c>
      <c r="B40" s="5" t="s">
        <v>8</v>
      </c>
      <c r="C40" s="4" t="s">
        <v>36</v>
      </c>
      <c r="D40" s="7">
        <f>E40+F40</f>
        <v>1222</v>
      </c>
      <c r="E40" s="12">
        <v>0</v>
      </c>
      <c r="F40" s="7">
        <v>1222</v>
      </c>
      <c r="G40" s="6" t="s">
        <v>48</v>
      </c>
      <c r="H40" s="5" t="s">
        <v>105</v>
      </c>
      <c r="I40" s="54" t="s">
        <v>87</v>
      </c>
    </row>
    <row r="41" spans="1:9" x14ac:dyDescent="0.25">
      <c r="A41" s="7">
        <v>10</v>
      </c>
      <c r="B41" s="3" t="s">
        <v>7</v>
      </c>
      <c r="C41" s="4" t="s">
        <v>41</v>
      </c>
      <c r="D41" s="7">
        <f>E41+F41</f>
        <v>3995</v>
      </c>
      <c r="E41" s="10">
        <v>3995</v>
      </c>
      <c r="F41" s="7">
        <v>0</v>
      </c>
      <c r="G41" s="10" t="s">
        <v>48</v>
      </c>
      <c r="H41" s="5" t="s">
        <v>99</v>
      </c>
      <c r="I41" s="54" t="s">
        <v>87</v>
      </c>
    </row>
    <row r="42" spans="1:9" x14ac:dyDescent="0.25">
      <c r="A42" s="7">
        <v>11</v>
      </c>
      <c r="B42" s="3" t="s">
        <v>7</v>
      </c>
      <c r="C42" s="4" t="s">
        <v>42</v>
      </c>
      <c r="D42" s="7">
        <f>E42+F42</f>
        <v>6000</v>
      </c>
      <c r="E42" s="12">
        <v>1845</v>
      </c>
      <c r="F42" s="7">
        <v>4155</v>
      </c>
      <c r="G42" s="10" t="s">
        <v>48</v>
      </c>
      <c r="H42" s="5" t="s">
        <v>99</v>
      </c>
      <c r="I42" s="54" t="s">
        <v>87</v>
      </c>
    </row>
    <row r="43" spans="1:9" x14ac:dyDescent="0.25">
      <c r="A43" s="7">
        <v>12</v>
      </c>
      <c r="B43" s="3" t="s">
        <v>7</v>
      </c>
      <c r="C43" s="4" t="s">
        <v>36</v>
      </c>
      <c r="D43" s="7">
        <f>E43+F43</f>
        <v>6993</v>
      </c>
      <c r="E43" s="12">
        <v>6993</v>
      </c>
      <c r="F43" s="7">
        <v>0</v>
      </c>
      <c r="G43" s="10" t="s">
        <v>48</v>
      </c>
      <c r="H43" s="5" t="s">
        <v>105</v>
      </c>
      <c r="I43" s="54" t="s">
        <v>87</v>
      </c>
    </row>
    <row r="44" spans="1:9" x14ac:dyDescent="0.25">
      <c r="A44" s="7">
        <v>13</v>
      </c>
      <c r="B44" s="16" t="s">
        <v>7</v>
      </c>
      <c r="C44" s="4" t="s">
        <v>36</v>
      </c>
      <c r="D44" s="43">
        <f>9150-2122</f>
        <v>7028</v>
      </c>
      <c r="E44" s="44">
        <v>4155</v>
      </c>
      <c r="F44" s="7">
        <f>D44-E44</f>
        <v>2873</v>
      </c>
      <c r="G44" s="46" t="s">
        <v>48</v>
      </c>
      <c r="H44" s="3" t="s">
        <v>78</v>
      </c>
      <c r="I44" s="54" t="s">
        <v>87</v>
      </c>
    </row>
    <row r="45" spans="1:9" x14ac:dyDescent="0.25">
      <c r="A45" s="7">
        <v>14</v>
      </c>
      <c r="B45" s="16" t="s">
        <v>63</v>
      </c>
      <c r="C45" s="4" t="s">
        <v>36</v>
      </c>
      <c r="D45" s="43">
        <f>9150-2122</f>
        <v>7028</v>
      </c>
      <c r="E45" s="44">
        <v>4155</v>
      </c>
      <c r="F45" s="7">
        <f>D45-E45</f>
        <v>2873</v>
      </c>
      <c r="G45" s="46" t="s">
        <v>48</v>
      </c>
      <c r="H45" s="3" t="s">
        <v>78</v>
      </c>
      <c r="I45" s="54" t="s">
        <v>87</v>
      </c>
    </row>
    <row r="46" spans="1:9" x14ac:dyDescent="0.25">
      <c r="A46" s="7">
        <v>15</v>
      </c>
      <c r="B46" s="5" t="s">
        <v>6</v>
      </c>
      <c r="C46" s="4" t="s">
        <v>23</v>
      </c>
      <c r="D46" s="12">
        <f>E46+F46</f>
        <v>300</v>
      </c>
      <c r="E46" s="12">
        <v>300</v>
      </c>
      <c r="F46" s="7">
        <v>0</v>
      </c>
      <c r="G46" s="6" t="s">
        <v>48</v>
      </c>
      <c r="H46" s="5" t="s">
        <v>98</v>
      </c>
      <c r="I46" s="54" t="s">
        <v>87</v>
      </c>
    </row>
    <row r="47" spans="1:9" x14ac:dyDescent="0.25">
      <c r="A47" s="7">
        <v>16</v>
      </c>
      <c r="B47" s="67" t="s">
        <v>6</v>
      </c>
      <c r="C47" s="19" t="s">
        <v>36</v>
      </c>
      <c r="D47" s="18">
        <f>E47+F47</f>
        <v>4369</v>
      </c>
      <c r="E47" s="70">
        <v>0</v>
      </c>
      <c r="F47" s="18">
        <v>4369</v>
      </c>
      <c r="G47" s="68" t="s">
        <v>48</v>
      </c>
      <c r="H47" s="75" t="s">
        <v>105</v>
      </c>
      <c r="I47" s="54" t="s">
        <v>87</v>
      </c>
    </row>
    <row r="48" spans="1:9" x14ac:dyDescent="0.25">
      <c r="A48" s="79"/>
      <c r="B48" s="80"/>
      <c r="C48" s="81" t="s">
        <v>10</v>
      </c>
      <c r="D48" s="21">
        <f>SUM(D32:D47)</f>
        <v>77350</v>
      </c>
      <c r="E48" s="21">
        <f>SUM(E32:E47)</f>
        <v>31560</v>
      </c>
      <c r="F48" s="21">
        <f>SUM(F32:F47)</f>
        <v>45790</v>
      </c>
      <c r="G48" s="82"/>
      <c r="H48" s="83"/>
      <c r="I48" s="27"/>
    </row>
    <row r="49" spans="1:9" ht="30" x14ac:dyDescent="0.25">
      <c r="A49" s="4" t="s">
        <v>0</v>
      </c>
      <c r="B49" s="3" t="s">
        <v>1</v>
      </c>
      <c r="C49" s="4" t="s">
        <v>2</v>
      </c>
      <c r="D49" s="4" t="s">
        <v>79</v>
      </c>
      <c r="E49" s="10" t="s">
        <v>74</v>
      </c>
      <c r="F49" s="3" t="s">
        <v>3</v>
      </c>
      <c r="G49" s="10" t="s">
        <v>55</v>
      </c>
      <c r="H49" s="10" t="s">
        <v>104</v>
      </c>
      <c r="I49" s="49" t="s">
        <v>106</v>
      </c>
    </row>
    <row r="50" spans="1:9" x14ac:dyDescent="0.25">
      <c r="A50" s="7">
        <v>5</v>
      </c>
      <c r="B50" s="5" t="s">
        <v>24</v>
      </c>
      <c r="C50" s="4" t="s">
        <v>36</v>
      </c>
      <c r="D50" s="12">
        <f>E50+F50</f>
        <v>496</v>
      </c>
      <c r="E50" s="12">
        <v>296</v>
      </c>
      <c r="F50" s="7">
        <v>200</v>
      </c>
      <c r="G50" s="6" t="s">
        <v>50</v>
      </c>
      <c r="H50" s="5" t="s">
        <v>98</v>
      </c>
      <c r="I50" s="5" t="s">
        <v>88</v>
      </c>
    </row>
    <row r="51" spans="1:9" x14ac:dyDescent="0.25">
      <c r="A51" s="7">
        <v>5</v>
      </c>
      <c r="B51" s="5" t="s">
        <v>9</v>
      </c>
      <c r="C51" s="4" t="s">
        <v>36</v>
      </c>
      <c r="D51" s="7">
        <f>E51+F51</f>
        <v>3200</v>
      </c>
      <c r="E51" s="12">
        <v>0</v>
      </c>
      <c r="F51" s="7">
        <v>3200</v>
      </c>
      <c r="G51" s="6" t="s">
        <v>49</v>
      </c>
      <c r="H51" s="5" t="s">
        <v>105</v>
      </c>
      <c r="I51" s="5" t="s">
        <v>88</v>
      </c>
    </row>
    <row r="52" spans="1:9" x14ac:dyDescent="0.25">
      <c r="A52" s="20"/>
      <c r="B52" s="78"/>
      <c r="C52" s="25" t="s">
        <v>10</v>
      </c>
      <c r="D52" s="21">
        <f>SUM(D50:D51)</f>
        <v>3696</v>
      </c>
      <c r="E52" s="21">
        <f t="shared" ref="E52:F52" si="0">SUM(E50:E51)</f>
        <v>296</v>
      </c>
      <c r="F52" s="21">
        <f t="shared" si="0"/>
        <v>3400</v>
      </c>
      <c r="G52" s="35"/>
      <c r="H52" s="27"/>
      <c r="I52" s="53"/>
    </row>
    <row r="53" spans="1:9" s="59" customFormat="1" x14ac:dyDescent="0.25">
      <c r="A53" s="87"/>
      <c r="B53" s="88"/>
      <c r="C53" s="89" t="s">
        <v>90</v>
      </c>
      <c r="D53" s="90">
        <f>SUM(D52+D48+D30)</f>
        <v>155806</v>
      </c>
      <c r="E53" s="90">
        <f>SUM(E52+E48+E30)</f>
        <v>70962</v>
      </c>
      <c r="F53" s="90">
        <f>SUM(F52+F48+F30)</f>
        <v>81894</v>
      </c>
      <c r="G53" s="91"/>
      <c r="H53" s="92"/>
      <c r="I53" s="93"/>
    </row>
    <row r="55" spans="1:9" x14ac:dyDescent="0.25">
      <c r="A55" t="s">
        <v>113</v>
      </c>
    </row>
    <row r="94" spans="1:8" ht="30" x14ac:dyDescent="0.25">
      <c r="A94" s="61" t="s">
        <v>0</v>
      </c>
      <c r="B94" s="84" t="s">
        <v>11</v>
      </c>
      <c r="C94" s="85" t="s">
        <v>2</v>
      </c>
      <c r="D94" s="85" t="s">
        <v>79</v>
      </c>
      <c r="E94" s="60" t="s">
        <v>74</v>
      </c>
      <c r="F94" s="61" t="s">
        <v>3</v>
      </c>
      <c r="G94" s="60" t="s">
        <v>55</v>
      </c>
      <c r="H94" s="86" t="s">
        <v>4</v>
      </c>
    </row>
    <row r="95" spans="1:8" x14ac:dyDescent="0.25">
      <c r="A95" s="7"/>
      <c r="B95" s="36" t="s">
        <v>10</v>
      </c>
      <c r="C95" s="6"/>
      <c r="D95" s="20">
        <f>SUM(D94:D94)</f>
        <v>0</v>
      </c>
      <c r="E95" s="20">
        <f>SUM(E94:E94)</f>
        <v>0</v>
      </c>
      <c r="F95" s="20">
        <f>SUM(F94:F94)</f>
        <v>0</v>
      </c>
      <c r="G95" s="6"/>
      <c r="H95" s="5"/>
    </row>
    <row r="96" spans="1:8" x14ac:dyDescent="0.25">
      <c r="A96" s="65" t="s">
        <v>56</v>
      </c>
      <c r="B96" s="65"/>
      <c r="C96" s="65"/>
      <c r="D96" s="65"/>
      <c r="E96" s="65"/>
      <c r="F96" s="65"/>
      <c r="G96" s="65"/>
      <c r="H96" s="65"/>
    </row>
    <row r="97" spans="1:8" ht="30" x14ac:dyDescent="0.25">
      <c r="A97" s="4" t="s">
        <v>0</v>
      </c>
      <c r="B97" s="3" t="s">
        <v>1</v>
      </c>
      <c r="C97" s="4" t="s">
        <v>2</v>
      </c>
      <c r="D97" s="4" t="s">
        <v>79</v>
      </c>
      <c r="E97" s="10" t="s">
        <v>74</v>
      </c>
      <c r="F97" s="3" t="s">
        <v>3</v>
      </c>
      <c r="G97" s="10" t="s">
        <v>55</v>
      </c>
      <c r="H97" s="3" t="s">
        <v>4</v>
      </c>
    </row>
    <row r="98" spans="1:8" x14ac:dyDescent="0.25">
      <c r="A98" s="7"/>
      <c r="B98" s="36" t="s">
        <v>10</v>
      </c>
      <c r="C98" s="6"/>
      <c r="D98" s="20">
        <f>SUM(D94:D97)</f>
        <v>0</v>
      </c>
      <c r="E98" s="21">
        <f>SUM(E94:E97)</f>
        <v>0</v>
      </c>
      <c r="F98" s="20">
        <f>SUM(F94:F97)</f>
        <v>0</v>
      </c>
      <c r="G98" s="6"/>
      <c r="H98" s="5"/>
    </row>
    <row r="99" spans="1:8" ht="30" x14ac:dyDescent="0.25">
      <c r="A99" s="14" t="s">
        <v>0</v>
      </c>
      <c r="B99" s="2" t="s">
        <v>11</v>
      </c>
      <c r="C99" s="4" t="s">
        <v>2</v>
      </c>
      <c r="D99" s="4" t="s">
        <v>79</v>
      </c>
      <c r="E99" s="10" t="s">
        <v>74</v>
      </c>
      <c r="F99" s="14" t="s">
        <v>3</v>
      </c>
      <c r="G99" s="10" t="s">
        <v>55</v>
      </c>
      <c r="H99" s="3" t="s">
        <v>4</v>
      </c>
    </row>
    <row r="100" spans="1:8" x14ac:dyDescent="0.25">
      <c r="A100" s="7"/>
      <c r="B100" s="36" t="s">
        <v>10</v>
      </c>
      <c r="C100" s="6"/>
      <c r="D100" s="20">
        <f>SUM(D95:D99)</f>
        <v>0</v>
      </c>
      <c r="E100" s="21">
        <f>SUM(E95:E99)</f>
        <v>0</v>
      </c>
      <c r="F100" s="20">
        <f>SUM(F95:F99)</f>
        <v>0</v>
      </c>
      <c r="G100" s="6"/>
      <c r="H100" s="5"/>
    </row>
    <row r="101" spans="1:8" x14ac:dyDescent="0.25">
      <c r="A101" s="65" t="s">
        <v>38</v>
      </c>
      <c r="B101" s="65"/>
      <c r="C101" s="65"/>
      <c r="D101" s="65"/>
      <c r="E101" s="65"/>
      <c r="F101" s="65"/>
      <c r="G101" s="65"/>
      <c r="H101" s="65"/>
    </row>
    <row r="102" spans="1:8" ht="30" x14ac:dyDescent="0.25">
      <c r="A102" s="4" t="s">
        <v>31</v>
      </c>
      <c r="B102" s="3" t="s">
        <v>32</v>
      </c>
      <c r="C102" s="4" t="s">
        <v>2</v>
      </c>
      <c r="D102" s="4" t="s">
        <v>79</v>
      </c>
      <c r="E102" s="10" t="s">
        <v>74</v>
      </c>
      <c r="F102" s="3" t="s">
        <v>33</v>
      </c>
      <c r="G102" s="10" t="s">
        <v>55</v>
      </c>
      <c r="H102" s="3" t="s">
        <v>4</v>
      </c>
    </row>
    <row r="103" spans="1:8" x14ac:dyDescent="0.25">
      <c r="A103" s="7"/>
      <c r="B103" s="37" t="s">
        <v>10</v>
      </c>
      <c r="C103" s="6"/>
      <c r="D103" s="20">
        <f>SUM(D94:D102)</f>
        <v>0</v>
      </c>
      <c r="E103" s="21">
        <f>SUM(E94:E102)</f>
        <v>0</v>
      </c>
      <c r="F103" s="20">
        <f>SUM(F94:F102)</f>
        <v>0</v>
      </c>
      <c r="G103" s="6"/>
      <c r="H103" s="5"/>
    </row>
    <row r="104" spans="1:8" ht="30" x14ac:dyDescent="0.25">
      <c r="A104" s="14" t="s">
        <v>31</v>
      </c>
      <c r="B104" s="2" t="s">
        <v>35</v>
      </c>
      <c r="C104" s="4" t="s">
        <v>2</v>
      </c>
      <c r="D104" s="4" t="s">
        <v>79</v>
      </c>
      <c r="E104" s="11" t="s">
        <v>74</v>
      </c>
      <c r="F104" s="14" t="s">
        <v>33</v>
      </c>
      <c r="G104" s="10" t="s">
        <v>55</v>
      </c>
      <c r="H104" s="3" t="s">
        <v>4</v>
      </c>
    </row>
    <row r="105" spans="1:8" x14ac:dyDescent="0.25">
      <c r="A105" s="6"/>
      <c r="B105" s="37" t="s">
        <v>10</v>
      </c>
      <c r="C105" s="6"/>
      <c r="D105" s="20">
        <f>SUM(D101:D104)</f>
        <v>0</v>
      </c>
      <c r="E105" s="21">
        <f>SUM(E101:E104)</f>
        <v>0</v>
      </c>
      <c r="F105" s="20">
        <f>SUM(F101:F104)</f>
        <v>0</v>
      </c>
      <c r="G105" s="6"/>
      <c r="H105" s="5"/>
    </row>
    <row r="106" spans="1:8" x14ac:dyDescent="0.25">
      <c r="A106" s="65" t="s">
        <v>67</v>
      </c>
      <c r="B106" s="65"/>
      <c r="C106" s="65"/>
      <c r="D106" s="65"/>
      <c r="E106" s="65"/>
      <c r="F106" s="65"/>
      <c r="G106" s="65"/>
      <c r="H106" s="65"/>
    </row>
    <row r="107" spans="1:8" ht="30" x14ac:dyDescent="0.25">
      <c r="A107" s="14" t="s">
        <v>31</v>
      </c>
      <c r="B107" s="2" t="s">
        <v>32</v>
      </c>
      <c r="C107" s="4" t="s">
        <v>2</v>
      </c>
      <c r="D107" s="4" t="s">
        <v>79</v>
      </c>
      <c r="E107" s="11" t="s">
        <v>74</v>
      </c>
      <c r="F107" s="14" t="s">
        <v>33</v>
      </c>
      <c r="G107" s="10" t="s">
        <v>55</v>
      </c>
      <c r="H107" s="3" t="s">
        <v>4</v>
      </c>
    </row>
    <row r="108" spans="1:8" x14ac:dyDescent="0.25">
      <c r="A108" s="7"/>
      <c r="B108" s="37" t="s">
        <v>10</v>
      </c>
      <c r="C108" s="6"/>
      <c r="D108" s="20">
        <f>SUM(D106:D107)</f>
        <v>0</v>
      </c>
      <c r="E108" s="21">
        <f>SUM(E106:E107)</f>
        <v>0</v>
      </c>
      <c r="F108" s="20">
        <f>SUM(F106:F107)</f>
        <v>0</v>
      </c>
      <c r="G108" s="6"/>
      <c r="H108" s="5"/>
    </row>
    <row r="109" spans="1:8" ht="30" x14ac:dyDescent="0.25">
      <c r="A109" s="4" t="s">
        <v>31</v>
      </c>
      <c r="B109" s="3" t="s">
        <v>35</v>
      </c>
      <c r="C109" s="4" t="s">
        <v>2</v>
      </c>
      <c r="D109" s="4" t="s">
        <v>79</v>
      </c>
      <c r="E109" s="10" t="s">
        <v>68</v>
      </c>
      <c r="F109" s="3" t="s">
        <v>33</v>
      </c>
      <c r="G109" s="10" t="s">
        <v>55</v>
      </c>
      <c r="H109" s="3" t="s">
        <v>4</v>
      </c>
    </row>
    <row r="110" spans="1:8" x14ac:dyDescent="0.25">
      <c r="A110" s="7"/>
      <c r="B110" s="37" t="s">
        <v>10</v>
      </c>
      <c r="C110" s="6"/>
      <c r="D110" s="20">
        <f>SUM(D101:D109)</f>
        <v>0</v>
      </c>
      <c r="E110" s="21">
        <f>SUM(E101:E109)</f>
        <v>0</v>
      </c>
      <c r="F110" s="20">
        <f>SUM(F101:F109)</f>
        <v>0</v>
      </c>
      <c r="G110" s="6"/>
      <c r="H110" s="5"/>
    </row>
    <row r="111" spans="1:8" x14ac:dyDescent="0.25">
      <c r="A111" s="2" t="s">
        <v>51</v>
      </c>
      <c r="B111" s="2"/>
      <c r="C111" s="2"/>
      <c r="D111" s="2"/>
      <c r="E111" s="2"/>
      <c r="F111" s="2"/>
      <c r="G111" s="2"/>
      <c r="H111" s="2"/>
    </row>
    <row r="112" spans="1:8" ht="30" x14ac:dyDescent="0.25">
      <c r="A112" s="64" t="s">
        <v>31</v>
      </c>
      <c r="B112" s="63" t="s">
        <v>32</v>
      </c>
      <c r="C112" s="19" t="s">
        <v>2</v>
      </c>
      <c r="D112" s="19" t="s">
        <v>79</v>
      </c>
      <c r="E112" s="71" t="s">
        <v>69</v>
      </c>
      <c r="F112" s="73" t="s">
        <v>33</v>
      </c>
      <c r="G112" s="74" t="s">
        <v>55</v>
      </c>
      <c r="H112" s="76" t="s">
        <v>4</v>
      </c>
    </row>
    <row r="113" spans="1:8" x14ac:dyDescent="0.25">
      <c r="A113" s="7"/>
      <c r="B113" s="37" t="s">
        <v>10</v>
      </c>
      <c r="C113" s="6"/>
      <c r="D113" s="20">
        <f>SUM(D111:D112)</f>
        <v>0</v>
      </c>
      <c r="E113" s="21">
        <f>SUM(E111:E112)</f>
        <v>0</v>
      </c>
      <c r="F113" s="21">
        <f>SUM(F111:F112)</f>
        <v>0</v>
      </c>
      <c r="G113" s="6"/>
      <c r="H113" s="5"/>
    </row>
    <row r="114" spans="1:8" ht="30" x14ac:dyDescent="0.25">
      <c r="A114" s="14" t="s">
        <v>31</v>
      </c>
      <c r="B114" s="4" t="s">
        <v>35</v>
      </c>
      <c r="C114" s="4" t="s">
        <v>2</v>
      </c>
      <c r="D114" s="4" t="s">
        <v>79</v>
      </c>
      <c r="E114" s="11" t="s">
        <v>69</v>
      </c>
      <c r="F114" s="14" t="s">
        <v>33</v>
      </c>
      <c r="G114" s="4" t="s">
        <v>55</v>
      </c>
      <c r="H114" s="4" t="s">
        <v>4</v>
      </c>
    </row>
    <row r="115" spans="1:8" x14ac:dyDescent="0.25">
      <c r="A115" s="7"/>
      <c r="B115" s="38" t="s">
        <v>10</v>
      </c>
      <c r="C115" s="6"/>
      <c r="D115" s="21">
        <f>SUM(D102:D114)</f>
        <v>0</v>
      </c>
      <c r="E115" s="21">
        <f>SUM(E102:E114)</f>
        <v>0</v>
      </c>
      <c r="F115" s="21">
        <f>SUM(F102:F114)</f>
        <v>0</v>
      </c>
      <c r="G115" s="6"/>
      <c r="H115" s="5"/>
    </row>
    <row r="116" spans="1:8" x14ac:dyDescent="0.25">
      <c r="A116" s="65" t="s">
        <v>57</v>
      </c>
      <c r="B116" s="65"/>
      <c r="C116" s="65"/>
      <c r="D116" s="65"/>
      <c r="E116" s="65"/>
      <c r="F116" s="65"/>
      <c r="G116" s="65"/>
      <c r="H116" s="65"/>
    </row>
    <row r="117" spans="1:8" ht="30" x14ac:dyDescent="0.25">
      <c r="A117" s="4" t="s">
        <v>31</v>
      </c>
      <c r="B117" s="4" t="s">
        <v>32</v>
      </c>
      <c r="C117" s="4" t="s">
        <v>2</v>
      </c>
      <c r="D117" s="4" t="s">
        <v>79</v>
      </c>
      <c r="E117" s="10" t="s">
        <v>69</v>
      </c>
      <c r="F117" s="3" t="s">
        <v>33</v>
      </c>
      <c r="G117" s="10" t="s">
        <v>55</v>
      </c>
      <c r="H117" s="3" t="s">
        <v>4</v>
      </c>
    </row>
    <row r="118" spans="1:8" x14ac:dyDescent="0.25">
      <c r="A118" s="4"/>
      <c r="B118" s="39" t="s">
        <v>10</v>
      </c>
      <c r="C118" s="4"/>
      <c r="D118" s="47">
        <f>SUM(D106:D117)</f>
        <v>0</v>
      </c>
      <c r="E118" s="48">
        <f>SUM(E106:E117)</f>
        <v>0</v>
      </c>
      <c r="F118" s="45"/>
      <c r="G118" s="49"/>
      <c r="H118" s="3"/>
    </row>
    <row r="119" spans="1:8" ht="30" x14ac:dyDescent="0.25">
      <c r="A119" s="14" t="s">
        <v>31</v>
      </c>
      <c r="B119" s="4" t="s">
        <v>35</v>
      </c>
      <c r="C119" s="4" t="s">
        <v>2</v>
      </c>
      <c r="D119" s="50" t="s">
        <v>79</v>
      </c>
      <c r="E119" s="48" t="s">
        <v>69</v>
      </c>
      <c r="F119" s="47" t="s">
        <v>33</v>
      </c>
      <c r="G119" s="50" t="s">
        <v>55</v>
      </c>
      <c r="H119" s="4" t="s">
        <v>4</v>
      </c>
    </row>
    <row r="120" spans="1:8" x14ac:dyDescent="0.25">
      <c r="A120" s="6"/>
      <c r="B120" s="38" t="s">
        <v>10</v>
      </c>
      <c r="C120" s="6"/>
      <c r="D120" s="43">
        <f>SUM(D115:D119)</f>
        <v>0</v>
      </c>
      <c r="E120" s="44">
        <f>SUM(E115:E119)</f>
        <v>0</v>
      </c>
      <c r="F120" s="47">
        <f>SUM(F115:F119)</f>
        <v>0</v>
      </c>
      <c r="G120" s="7"/>
      <c r="H120" s="5"/>
    </row>
    <row r="121" spans="1:8" x14ac:dyDescent="0.25">
      <c r="A121" s="65" t="s">
        <v>66</v>
      </c>
      <c r="B121" s="65"/>
      <c r="C121" s="65"/>
      <c r="D121" s="65"/>
      <c r="E121" s="65"/>
      <c r="F121" s="65"/>
      <c r="G121" s="65"/>
      <c r="H121" s="65"/>
    </row>
    <row r="122" spans="1:8" ht="30" x14ac:dyDescent="0.25">
      <c r="A122" s="4" t="s">
        <v>31</v>
      </c>
      <c r="B122" s="4" t="s">
        <v>32</v>
      </c>
      <c r="C122" s="4" t="s">
        <v>2</v>
      </c>
      <c r="D122" s="4" t="s">
        <v>79</v>
      </c>
      <c r="E122" s="10" t="s">
        <v>39</v>
      </c>
      <c r="F122" s="3" t="s">
        <v>33</v>
      </c>
      <c r="G122" s="10" t="s">
        <v>55</v>
      </c>
      <c r="H122" s="3" t="s">
        <v>4</v>
      </c>
    </row>
    <row r="123" spans="1:8" x14ac:dyDescent="0.25">
      <c r="A123" s="7"/>
      <c r="B123" s="40" t="s">
        <v>10</v>
      </c>
      <c r="C123" s="4"/>
      <c r="D123" s="21">
        <f>SUM(D118:D122)</f>
        <v>0</v>
      </c>
      <c r="E123" s="21">
        <f>SUM(E118:E122)</f>
        <v>0</v>
      </c>
      <c r="F123" s="21">
        <f>SUM(F118:F122)</f>
        <v>0</v>
      </c>
      <c r="G123" s="6"/>
      <c r="H123" s="5"/>
    </row>
    <row r="124" spans="1:8" ht="30" x14ac:dyDescent="0.25">
      <c r="A124" s="14" t="s">
        <v>31</v>
      </c>
      <c r="B124" s="4" t="s">
        <v>35</v>
      </c>
      <c r="C124" s="4" t="s">
        <v>2</v>
      </c>
      <c r="D124" s="4" t="s">
        <v>79</v>
      </c>
      <c r="E124" s="11" t="s">
        <v>69</v>
      </c>
      <c r="F124" s="14" t="s">
        <v>33</v>
      </c>
      <c r="G124" s="4" t="s">
        <v>55</v>
      </c>
      <c r="H124" s="4" t="s">
        <v>4</v>
      </c>
    </row>
    <row r="125" spans="1:8" x14ac:dyDescent="0.25">
      <c r="A125" s="4"/>
      <c r="B125" s="3" t="s">
        <v>10</v>
      </c>
      <c r="C125" s="4"/>
      <c r="D125" s="24">
        <f>SUM(D121:D124)</f>
        <v>0</v>
      </c>
      <c r="E125" s="24">
        <f>SUM(E121:E124)</f>
        <v>0</v>
      </c>
      <c r="F125" s="24">
        <f>SUM(F121:F124)</f>
        <v>0</v>
      </c>
      <c r="G125" s="10"/>
      <c r="H125" s="3"/>
    </row>
  </sheetData>
  <sortState xmlns:xlrd2="http://schemas.microsoft.com/office/spreadsheetml/2017/richdata2" ref="A73:I92">
    <sortCondition ref="B73:B92"/>
    <sortCondition ref="C73:C92"/>
  </sortState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A934E-5568-4B01-B7C4-6347777BE29C}">
  <dimension ref="A1:I66"/>
  <sheetViews>
    <sheetView topLeftCell="A49" workbookViewId="0">
      <selection activeCell="I66" sqref="I66"/>
    </sheetView>
  </sheetViews>
  <sheetFormatPr defaultRowHeight="15" x14ac:dyDescent="0.25"/>
  <cols>
    <col min="1" max="1" width="6.28515625" customWidth="1"/>
    <col min="2" max="2" width="18.140625" customWidth="1"/>
    <col min="3" max="3" width="16.28515625" customWidth="1"/>
    <col min="4" max="4" width="19.85546875" customWidth="1"/>
    <col min="5" max="5" width="24.7109375" customWidth="1"/>
    <col min="6" max="6" width="18.7109375" customWidth="1"/>
    <col min="8" max="8" width="12.85546875" customWidth="1"/>
    <col min="9" max="9" width="20" customWidth="1"/>
  </cols>
  <sheetData>
    <row r="1" spans="1:9" x14ac:dyDescent="0.25">
      <c r="A1" t="s">
        <v>110</v>
      </c>
    </row>
    <row r="2" spans="1:9" ht="35.25" customHeight="1" x14ac:dyDescent="0.25">
      <c r="A2" s="11" t="s">
        <v>0</v>
      </c>
      <c r="B2" s="3" t="s">
        <v>11</v>
      </c>
      <c r="C2" s="10" t="s">
        <v>2</v>
      </c>
      <c r="D2" s="10" t="s">
        <v>79</v>
      </c>
      <c r="E2" s="10" t="s">
        <v>74</v>
      </c>
      <c r="F2" s="11" t="s">
        <v>3</v>
      </c>
      <c r="G2" s="10" t="s">
        <v>55</v>
      </c>
      <c r="H2" s="10" t="s">
        <v>104</v>
      </c>
      <c r="I2" s="49" t="s">
        <v>106</v>
      </c>
    </row>
    <row r="3" spans="1:9" x14ac:dyDescent="0.25">
      <c r="A3" s="11">
        <v>1</v>
      </c>
      <c r="B3" s="94" t="s">
        <v>13</v>
      </c>
      <c r="C3" s="10" t="s">
        <v>23</v>
      </c>
      <c r="D3" s="12">
        <f>E3+F3</f>
        <v>11178</v>
      </c>
      <c r="E3" s="12">
        <v>11178</v>
      </c>
      <c r="F3" s="12">
        <v>0</v>
      </c>
      <c r="G3" s="95" t="s">
        <v>44</v>
      </c>
      <c r="H3" s="94" t="s">
        <v>105</v>
      </c>
      <c r="I3" s="96" t="s">
        <v>108</v>
      </c>
    </row>
    <row r="4" spans="1:9" x14ac:dyDescent="0.25">
      <c r="A4" s="11">
        <v>2</v>
      </c>
      <c r="B4" s="3" t="s">
        <v>13</v>
      </c>
      <c r="C4" s="10" t="s">
        <v>41</v>
      </c>
      <c r="D4" s="12">
        <f>E4+F4</f>
        <v>11215</v>
      </c>
      <c r="E4" s="12">
        <v>11215</v>
      </c>
      <c r="F4" s="12">
        <v>0</v>
      </c>
      <c r="G4" s="10" t="s">
        <v>44</v>
      </c>
      <c r="H4" s="94" t="s">
        <v>98</v>
      </c>
      <c r="I4" s="96" t="s">
        <v>108</v>
      </c>
    </row>
    <row r="5" spans="1:9" x14ac:dyDescent="0.25">
      <c r="A5" s="11">
        <v>3</v>
      </c>
      <c r="B5" s="3" t="s">
        <v>13</v>
      </c>
      <c r="C5" s="10" t="s">
        <v>41</v>
      </c>
      <c r="D5" s="12">
        <f>E5+F5</f>
        <v>14000</v>
      </c>
      <c r="E5" s="12">
        <v>10005</v>
      </c>
      <c r="F5" s="12">
        <v>3995</v>
      </c>
      <c r="G5" s="10" t="s">
        <v>44</v>
      </c>
      <c r="H5" s="94" t="s">
        <v>99</v>
      </c>
      <c r="I5" s="96" t="s">
        <v>108</v>
      </c>
    </row>
    <row r="6" spans="1:9" x14ac:dyDescent="0.25">
      <c r="A6" s="11">
        <v>4</v>
      </c>
      <c r="B6" s="94" t="s">
        <v>13</v>
      </c>
      <c r="C6" s="95" t="s">
        <v>41</v>
      </c>
      <c r="D6" s="12">
        <f>E6+F6</f>
        <v>4500</v>
      </c>
      <c r="E6" s="12">
        <v>4500</v>
      </c>
      <c r="F6" s="12">
        <v>0</v>
      </c>
      <c r="G6" s="95" t="s">
        <v>44</v>
      </c>
      <c r="H6" s="3" t="s">
        <v>100</v>
      </c>
      <c r="I6" s="96" t="s">
        <v>108</v>
      </c>
    </row>
    <row r="7" spans="1:9" x14ac:dyDescent="0.25">
      <c r="A7" s="11">
        <v>5</v>
      </c>
      <c r="B7" s="94" t="s">
        <v>13</v>
      </c>
      <c r="C7" s="95" t="s">
        <v>42</v>
      </c>
      <c r="D7" s="12">
        <f>E7+F7</f>
        <v>12240</v>
      </c>
      <c r="E7" s="12">
        <v>0</v>
      </c>
      <c r="F7" s="12">
        <v>12240</v>
      </c>
      <c r="G7" s="95" t="s">
        <v>44</v>
      </c>
      <c r="H7" s="94" t="s">
        <v>99</v>
      </c>
      <c r="I7" s="96" t="s">
        <v>108</v>
      </c>
    </row>
    <row r="8" spans="1:9" x14ac:dyDescent="0.25">
      <c r="A8" s="11">
        <v>6</v>
      </c>
      <c r="B8" s="94" t="s">
        <v>13</v>
      </c>
      <c r="C8" s="95" t="s">
        <v>42</v>
      </c>
      <c r="D8" s="12">
        <f>E8+F8</f>
        <v>3265</v>
      </c>
      <c r="E8" s="12">
        <v>365</v>
      </c>
      <c r="F8" s="12">
        <v>2900</v>
      </c>
      <c r="G8" s="95" t="s">
        <v>44</v>
      </c>
      <c r="H8" s="3" t="s">
        <v>100</v>
      </c>
      <c r="I8" s="96" t="s">
        <v>108</v>
      </c>
    </row>
    <row r="9" spans="1:9" x14ac:dyDescent="0.25">
      <c r="A9" s="11">
        <v>7</v>
      </c>
      <c r="B9" s="3" t="s">
        <v>13</v>
      </c>
      <c r="C9" s="10" t="s">
        <v>36</v>
      </c>
      <c r="D9" s="12">
        <f>E9+F9</f>
        <v>3300</v>
      </c>
      <c r="E9" s="12">
        <v>0</v>
      </c>
      <c r="F9" s="12">
        <v>3300</v>
      </c>
      <c r="G9" s="10" t="s">
        <v>44</v>
      </c>
      <c r="H9" s="94" t="s">
        <v>105</v>
      </c>
      <c r="I9" s="96" t="s">
        <v>84</v>
      </c>
    </row>
    <row r="10" spans="1:9" x14ac:dyDescent="0.25">
      <c r="A10" s="11">
        <v>8</v>
      </c>
      <c r="B10" s="52" t="s">
        <v>13</v>
      </c>
      <c r="C10" s="10" t="s">
        <v>36</v>
      </c>
      <c r="D10" s="44">
        <v>5150</v>
      </c>
      <c r="E10" s="44">
        <v>0</v>
      </c>
      <c r="F10" s="44">
        <f>D10-E10</f>
        <v>5150</v>
      </c>
      <c r="G10" s="49" t="s">
        <v>44</v>
      </c>
      <c r="H10" s="3" t="s">
        <v>78</v>
      </c>
      <c r="I10" s="96" t="s">
        <v>108</v>
      </c>
    </row>
    <row r="11" spans="1:9" x14ac:dyDescent="0.25">
      <c r="A11" s="11">
        <v>9</v>
      </c>
      <c r="B11" s="52" t="s">
        <v>13</v>
      </c>
      <c r="C11" s="10" t="s">
        <v>37</v>
      </c>
      <c r="D11" s="12">
        <v>4550</v>
      </c>
      <c r="E11" s="12">
        <v>0</v>
      </c>
      <c r="F11" s="12">
        <v>4550</v>
      </c>
      <c r="G11" s="95" t="s">
        <v>44</v>
      </c>
      <c r="H11" s="94" t="s">
        <v>103</v>
      </c>
      <c r="I11" s="96" t="s">
        <v>108</v>
      </c>
    </row>
    <row r="12" spans="1:9" x14ac:dyDescent="0.25">
      <c r="A12" s="11">
        <v>10</v>
      </c>
      <c r="B12" s="94" t="s">
        <v>16</v>
      </c>
      <c r="C12" s="95" t="s">
        <v>41</v>
      </c>
      <c r="D12" s="12">
        <f>E12+F12</f>
        <v>1000</v>
      </c>
      <c r="E12" s="12">
        <v>1000</v>
      </c>
      <c r="F12" s="12">
        <v>0</v>
      </c>
      <c r="G12" s="95" t="s">
        <v>44</v>
      </c>
      <c r="H12" s="3" t="s">
        <v>100</v>
      </c>
      <c r="I12" s="96" t="s">
        <v>109</v>
      </c>
    </row>
    <row r="13" spans="1:9" x14ac:dyDescent="0.25">
      <c r="A13" s="11">
        <v>11</v>
      </c>
      <c r="B13" s="3" t="s">
        <v>16</v>
      </c>
      <c r="C13" s="10" t="s">
        <v>42</v>
      </c>
      <c r="D13" s="12">
        <f>E13+F13</f>
        <v>744</v>
      </c>
      <c r="E13" s="12">
        <v>0</v>
      </c>
      <c r="F13" s="12">
        <v>744</v>
      </c>
      <c r="G13" s="10" t="s">
        <v>44</v>
      </c>
      <c r="H13" s="3" t="s">
        <v>100</v>
      </c>
      <c r="I13" s="96" t="s">
        <v>109</v>
      </c>
    </row>
    <row r="14" spans="1:9" x14ac:dyDescent="0.25">
      <c r="A14" s="11">
        <v>12</v>
      </c>
      <c r="B14" s="94" t="s">
        <v>16</v>
      </c>
      <c r="C14" s="10" t="s">
        <v>36</v>
      </c>
      <c r="D14" s="12">
        <f>E14+F14</f>
        <v>6996</v>
      </c>
      <c r="E14" s="12">
        <v>0</v>
      </c>
      <c r="F14" s="12">
        <v>6996</v>
      </c>
      <c r="G14" s="95" t="s">
        <v>44</v>
      </c>
      <c r="H14" s="94" t="s">
        <v>105</v>
      </c>
      <c r="I14" s="96" t="s">
        <v>108</v>
      </c>
    </row>
    <row r="15" spans="1:9" x14ac:dyDescent="0.25">
      <c r="A15" s="11">
        <v>13</v>
      </c>
      <c r="B15" s="94" t="s">
        <v>16</v>
      </c>
      <c r="C15" s="95" t="s">
        <v>36</v>
      </c>
      <c r="D15" s="12">
        <v>2712</v>
      </c>
      <c r="E15" s="12">
        <v>0</v>
      </c>
      <c r="F15" s="12">
        <v>2712</v>
      </c>
      <c r="G15" s="95" t="s">
        <v>44</v>
      </c>
      <c r="H15" s="94" t="s">
        <v>101</v>
      </c>
      <c r="I15" s="96" t="s">
        <v>109</v>
      </c>
    </row>
    <row r="16" spans="1:9" x14ac:dyDescent="0.25">
      <c r="A16" s="11">
        <v>14</v>
      </c>
      <c r="B16" s="52" t="s">
        <v>16</v>
      </c>
      <c r="C16" s="10" t="s">
        <v>18</v>
      </c>
      <c r="D16" s="12">
        <v>4656</v>
      </c>
      <c r="E16" s="12">
        <v>0</v>
      </c>
      <c r="F16" s="12">
        <v>4656</v>
      </c>
      <c r="G16" s="95" t="s">
        <v>44</v>
      </c>
      <c r="H16" s="94" t="s">
        <v>103</v>
      </c>
      <c r="I16" s="96" t="s">
        <v>109</v>
      </c>
    </row>
    <row r="17" spans="1:9" x14ac:dyDescent="0.25">
      <c r="A17" s="11">
        <v>15</v>
      </c>
      <c r="B17" s="94" t="s">
        <v>14</v>
      </c>
      <c r="C17" s="95" t="s">
        <v>42</v>
      </c>
      <c r="D17" s="12">
        <f>E17+F17</f>
        <v>744</v>
      </c>
      <c r="E17" s="12">
        <v>0</v>
      </c>
      <c r="F17" s="12">
        <v>744</v>
      </c>
      <c r="G17" s="95" t="s">
        <v>44</v>
      </c>
      <c r="H17" s="3" t="s">
        <v>100</v>
      </c>
      <c r="I17" s="96" t="s">
        <v>108</v>
      </c>
    </row>
    <row r="18" spans="1:9" x14ac:dyDescent="0.25">
      <c r="A18" s="11">
        <v>16</v>
      </c>
      <c r="B18" s="94" t="s">
        <v>14</v>
      </c>
      <c r="C18" s="10" t="s">
        <v>36</v>
      </c>
      <c r="D18" s="12">
        <f>E18+F18</f>
        <v>3670</v>
      </c>
      <c r="E18" s="12">
        <v>0</v>
      </c>
      <c r="F18" s="12">
        <v>3670</v>
      </c>
      <c r="G18" s="95" t="s">
        <v>44</v>
      </c>
      <c r="H18" s="94" t="s">
        <v>105</v>
      </c>
      <c r="I18" s="96" t="s">
        <v>108</v>
      </c>
    </row>
    <row r="19" spans="1:9" x14ac:dyDescent="0.25">
      <c r="A19" s="11">
        <v>17</v>
      </c>
      <c r="B19" s="52" t="s">
        <v>62</v>
      </c>
      <c r="C19" s="10" t="s">
        <v>18</v>
      </c>
      <c r="D19" s="11">
        <v>624</v>
      </c>
      <c r="E19" s="12">
        <v>0</v>
      </c>
      <c r="F19" s="11">
        <v>624</v>
      </c>
      <c r="G19" s="95" t="s">
        <v>44</v>
      </c>
      <c r="H19" s="94" t="s">
        <v>103</v>
      </c>
      <c r="I19" s="96" t="s">
        <v>108</v>
      </c>
    </row>
    <row r="20" spans="1:9" x14ac:dyDescent="0.25">
      <c r="A20" s="11">
        <v>18</v>
      </c>
      <c r="B20" s="94" t="s">
        <v>92</v>
      </c>
      <c r="C20" s="10" t="s">
        <v>41</v>
      </c>
      <c r="D20" s="12">
        <f>E20+F20</f>
        <v>1145</v>
      </c>
      <c r="E20" s="12">
        <v>1145</v>
      </c>
      <c r="F20" s="12">
        <v>0</v>
      </c>
      <c r="G20" s="95" t="s">
        <v>44</v>
      </c>
      <c r="H20" s="94" t="s">
        <v>98</v>
      </c>
      <c r="I20" s="96" t="s">
        <v>108</v>
      </c>
    </row>
    <row r="21" spans="1:9" x14ac:dyDescent="0.25">
      <c r="A21" s="11">
        <v>19</v>
      </c>
      <c r="B21" s="94" t="s">
        <v>17</v>
      </c>
      <c r="C21" s="10" t="s">
        <v>36</v>
      </c>
      <c r="D21" s="12">
        <f>E21+F21</f>
        <v>609</v>
      </c>
      <c r="E21" s="12">
        <v>0</v>
      </c>
      <c r="F21" s="12">
        <v>609</v>
      </c>
      <c r="G21" s="95" t="s">
        <v>44</v>
      </c>
      <c r="H21" s="94" t="s">
        <v>105</v>
      </c>
      <c r="I21" s="96" t="s">
        <v>84</v>
      </c>
    </row>
    <row r="22" spans="1:9" x14ac:dyDescent="0.25">
      <c r="A22" s="11">
        <v>20</v>
      </c>
      <c r="B22" s="3" t="s">
        <v>29</v>
      </c>
      <c r="C22" s="10" t="s">
        <v>42</v>
      </c>
      <c r="D22" s="12">
        <f>E22+F22</f>
        <v>1250</v>
      </c>
      <c r="E22" s="12">
        <v>600</v>
      </c>
      <c r="F22" s="12">
        <v>650</v>
      </c>
      <c r="G22" s="10" t="s">
        <v>44</v>
      </c>
      <c r="H22" s="94" t="s">
        <v>98</v>
      </c>
      <c r="I22" s="96" t="s">
        <v>84</v>
      </c>
    </row>
    <row r="23" spans="1:9" x14ac:dyDescent="0.25">
      <c r="A23" s="11">
        <v>21</v>
      </c>
      <c r="B23" s="3" t="s">
        <v>83</v>
      </c>
      <c r="C23" s="10" t="s">
        <v>36</v>
      </c>
      <c r="D23" s="12">
        <v>3350</v>
      </c>
      <c r="E23" s="12">
        <v>0</v>
      </c>
      <c r="F23" s="12">
        <v>3350</v>
      </c>
      <c r="G23" s="10" t="s">
        <v>44</v>
      </c>
      <c r="H23" s="94" t="s">
        <v>101</v>
      </c>
      <c r="I23" s="96" t="s">
        <v>84</v>
      </c>
    </row>
    <row r="24" spans="1:9" x14ac:dyDescent="0.25">
      <c r="A24" s="21"/>
      <c r="B24" s="98"/>
      <c r="C24" s="101" t="s">
        <v>10</v>
      </c>
      <c r="D24" s="21">
        <f>SUM(D3:D23)</f>
        <v>96898</v>
      </c>
      <c r="E24" s="21">
        <f t="shared" ref="E24:F24" si="0">SUM(E3:E23)</f>
        <v>40008</v>
      </c>
      <c r="F24" s="21">
        <f t="shared" si="0"/>
        <v>56890</v>
      </c>
      <c r="G24" s="99"/>
      <c r="H24" s="100"/>
      <c r="I24" s="100"/>
    </row>
    <row r="26" spans="1:9" ht="30" x14ac:dyDescent="0.25">
      <c r="A26" s="14" t="s">
        <v>0</v>
      </c>
      <c r="B26" s="2" t="s">
        <v>11</v>
      </c>
      <c r="C26" s="4" t="s">
        <v>2</v>
      </c>
      <c r="D26" s="4" t="s">
        <v>79</v>
      </c>
      <c r="E26" s="10" t="s">
        <v>74</v>
      </c>
      <c r="F26" s="14" t="s">
        <v>3</v>
      </c>
      <c r="G26" s="10" t="s">
        <v>55</v>
      </c>
      <c r="H26" s="10" t="s">
        <v>104</v>
      </c>
      <c r="I26" s="49" t="s">
        <v>106</v>
      </c>
    </row>
    <row r="27" spans="1:9" x14ac:dyDescent="0.25">
      <c r="A27" s="7">
        <v>1</v>
      </c>
      <c r="B27" s="3" t="s">
        <v>6</v>
      </c>
      <c r="C27" s="4" t="s">
        <v>23</v>
      </c>
      <c r="D27" s="7">
        <v>4449</v>
      </c>
      <c r="E27" s="12">
        <v>4449</v>
      </c>
      <c r="F27" s="7">
        <v>0</v>
      </c>
      <c r="G27" s="10" t="s">
        <v>47</v>
      </c>
      <c r="H27" s="5" t="s">
        <v>105</v>
      </c>
      <c r="I27" s="54" t="s">
        <v>87</v>
      </c>
    </row>
    <row r="28" spans="1:9" x14ac:dyDescent="0.25">
      <c r="A28" s="14">
        <v>2</v>
      </c>
      <c r="B28" s="5" t="s">
        <v>6</v>
      </c>
      <c r="C28" s="6" t="s">
        <v>36</v>
      </c>
      <c r="D28" s="12">
        <v>3477</v>
      </c>
      <c r="E28" s="12">
        <v>0</v>
      </c>
      <c r="F28" s="12">
        <v>3477</v>
      </c>
      <c r="G28" s="6" t="s">
        <v>47</v>
      </c>
      <c r="H28" s="5" t="s">
        <v>101</v>
      </c>
      <c r="I28" s="54" t="s">
        <v>87</v>
      </c>
    </row>
    <row r="29" spans="1:9" x14ac:dyDescent="0.25">
      <c r="A29" s="7">
        <v>3</v>
      </c>
      <c r="B29" s="5" t="s">
        <v>7</v>
      </c>
      <c r="C29" s="6" t="s">
        <v>36</v>
      </c>
      <c r="D29" s="43">
        <v>2122</v>
      </c>
      <c r="E29" s="44">
        <v>0</v>
      </c>
      <c r="F29" s="44">
        <f>D29-E29</f>
        <v>2122</v>
      </c>
      <c r="G29" s="46" t="s">
        <v>47</v>
      </c>
      <c r="H29" s="3" t="s">
        <v>78</v>
      </c>
      <c r="I29" s="54" t="s">
        <v>87</v>
      </c>
    </row>
    <row r="30" spans="1:9" x14ac:dyDescent="0.25">
      <c r="A30" s="14">
        <v>4</v>
      </c>
      <c r="B30" s="5" t="s">
        <v>8</v>
      </c>
      <c r="C30" s="6" t="s">
        <v>42</v>
      </c>
      <c r="D30" s="7">
        <f>E30+F30</f>
        <v>912</v>
      </c>
      <c r="E30" s="12">
        <v>600</v>
      </c>
      <c r="F30" s="7">
        <v>312</v>
      </c>
      <c r="G30" s="6" t="s">
        <v>47</v>
      </c>
      <c r="H30" s="3" t="s">
        <v>100</v>
      </c>
      <c r="I30" s="54" t="s">
        <v>87</v>
      </c>
    </row>
    <row r="31" spans="1:9" x14ac:dyDescent="0.25">
      <c r="A31" s="7">
        <v>5</v>
      </c>
      <c r="B31" s="3" t="s">
        <v>8</v>
      </c>
      <c r="C31" s="4" t="s">
        <v>36</v>
      </c>
      <c r="D31" s="12">
        <v>5796</v>
      </c>
      <c r="E31" s="12">
        <v>0</v>
      </c>
      <c r="F31" s="12">
        <v>5796</v>
      </c>
      <c r="G31" s="10" t="s">
        <v>47</v>
      </c>
      <c r="H31" s="5" t="s">
        <v>101</v>
      </c>
      <c r="I31" s="54" t="s">
        <v>87</v>
      </c>
    </row>
    <row r="32" spans="1:9" x14ac:dyDescent="0.25">
      <c r="A32" s="14">
        <v>6</v>
      </c>
      <c r="B32" s="67" t="s">
        <v>8</v>
      </c>
      <c r="C32" s="68" t="s">
        <v>36</v>
      </c>
      <c r="D32" s="69">
        <v>8150</v>
      </c>
      <c r="E32" s="72">
        <v>0</v>
      </c>
      <c r="F32" s="72">
        <f>D32-E32</f>
        <v>8150</v>
      </c>
      <c r="G32" s="77" t="s">
        <v>47</v>
      </c>
      <c r="H32" s="76" t="s">
        <v>78</v>
      </c>
      <c r="I32" s="54" t="s">
        <v>87</v>
      </c>
    </row>
    <row r="33" spans="1:9" x14ac:dyDescent="0.25">
      <c r="A33" s="7">
        <v>7</v>
      </c>
      <c r="B33" s="5" t="s">
        <v>5</v>
      </c>
      <c r="C33" s="6" t="s">
        <v>41</v>
      </c>
      <c r="D33" s="7">
        <f>E33+F33</f>
        <v>1000</v>
      </c>
      <c r="E33" s="12">
        <v>1000</v>
      </c>
      <c r="F33" s="7">
        <v>0</v>
      </c>
      <c r="G33" s="6" t="s">
        <v>47</v>
      </c>
      <c r="H33" s="5" t="s">
        <v>99</v>
      </c>
      <c r="I33" s="54" t="s">
        <v>87</v>
      </c>
    </row>
    <row r="34" spans="1:9" x14ac:dyDescent="0.25">
      <c r="A34" s="14">
        <v>8</v>
      </c>
      <c r="B34" s="3" t="s">
        <v>5</v>
      </c>
      <c r="C34" s="4" t="s">
        <v>23</v>
      </c>
      <c r="D34" s="7">
        <v>14000</v>
      </c>
      <c r="E34" s="12">
        <v>12000</v>
      </c>
      <c r="F34" s="7">
        <v>2000</v>
      </c>
      <c r="G34" s="10" t="s">
        <v>47</v>
      </c>
      <c r="H34" s="5" t="s">
        <v>105</v>
      </c>
      <c r="I34" s="54" t="s">
        <v>87</v>
      </c>
    </row>
    <row r="35" spans="1:9" x14ac:dyDescent="0.25">
      <c r="A35" s="7">
        <v>9</v>
      </c>
      <c r="B35" s="3" t="s">
        <v>5</v>
      </c>
      <c r="C35" s="4" t="s">
        <v>42</v>
      </c>
      <c r="D35" s="7">
        <f>E35+F35</f>
        <v>6096</v>
      </c>
      <c r="E35" s="12">
        <v>0</v>
      </c>
      <c r="F35" s="7">
        <v>6096</v>
      </c>
      <c r="G35" s="10" t="s">
        <v>47</v>
      </c>
      <c r="H35" s="5" t="s">
        <v>99</v>
      </c>
      <c r="I35" s="54" t="s">
        <v>87</v>
      </c>
    </row>
    <row r="36" spans="1:9" x14ac:dyDescent="0.25">
      <c r="A36" s="14">
        <v>10</v>
      </c>
      <c r="B36" s="3" t="s">
        <v>5</v>
      </c>
      <c r="C36" s="4" t="s">
        <v>42</v>
      </c>
      <c r="D36" s="7">
        <f>E36+F36</f>
        <v>1763</v>
      </c>
      <c r="E36" s="12">
        <v>1379</v>
      </c>
      <c r="F36" s="7">
        <v>384</v>
      </c>
      <c r="G36" s="10" t="s">
        <v>47</v>
      </c>
      <c r="H36" s="3" t="s">
        <v>100</v>
      </c>
      <c r="I36" s="54" t="s">
        <v>87</v>
      </c>
    </row>
    <row r="37" spans="1:9" x14ac:dyDescent="0.25">
      <c r="A37" s="7">
        <v>11</v>
      </c>
      <c r="B37" s="5" t="s">
        <v>5</v>
      </c>
      <c r="C37" s="4" t="s">
        <v>36</v>
      </c>
      <c r="D37" s="7">
        <f>E37+F37</f>
        <v>6262</v>
      </c>
      <c r="E37" s="12">
        <v>0</v>
      </c>
      <c r="F37" s="7">
        <v>6262</v>
      </c>
      <c r="G37" s="6" t="s">
        <v>47</v>
      </c>
      <c r="H37" s="5" t="s">
        <v>105</v>
      </c>
      <c r="I37" s="54" t="s">
        <v>87</v>
      </c>
    </row>
    <row r="38" spans="1:9" x14ac:dyDescent="0.25">
      <c r="A38" s="14">
        <v>12</v>
      </c>
      <c r="B38" s="3" t="s">
        <v>5</v>
      </c>
      <c r="C38" s="4" t="s">
        <v>36</v>
      </c>
      <c r="D38" s="12">
        <v>7085</v>
      </c>
      <c r="E38" s="12">
        <v>0</v>
      </c>
      <c r="F38" s="12">
        <v>7085</v>
      </c>
      <c r="G38" s="10" t="s">
        <v>47</v>
      </c>
      <c r="H38" s="5" t="s">
        <v>101</v>
      </c>
      <c r="I38" s="54" t="s">
        <v>87</v>
      </c>
    </row>
    <row r="39" spans="1:9" x14ac:dyDescent="0.25">
      <c r="A39" s="7">
        <v>13</v>
      </c>
      <c r="B39" s="5" t="s">
        <v>5</v>
      </c>
      <c r="C39" s="6" t="s">
        <v>36</v>
      </c>
      <c r="D39" s="12">
        <v>3975</v>
      </c>
      <c r="E39" s="12">
        <v>0</v>
      </c>
      <c r="F39" s="12">
        <v>3975</v>
      </c>
      <c r="G39" s="6" t="s">
        <v>47</v>
      </c>
      <c r="H39" s="5" t="s">
        <v>101</v>
      </c>
      <c r="I39" s="54" t="s">
        <v>87</v>
      </c>
    </row>
    <row r="40" spans="1:9" x14ac:dyDescent="0.25">
      <c r="A40" s="14">
        <v>14</v>
      </c>
      <c r="B40" s="5" t="s">
        <v>5</v>
      </c>
      <c r="C40" s="6" t="s">
        <v>36</v>
      </c>
      <c r="D40" s="44">
        <v>2128</v>
      </c>
      <c r="E40" s="44">
        <v>0</v>
      </c>
      <c r="F40" s="44">
        <f>D40-E40</f>
        <v>2128</v>
      </c>
      <c r="G40" s="46" t="s">
        <v>47</v>
      </c>
      <c r="H40" s="3" t="s">
        <v>78</v>
      </c>
      <c r="I40" s="54" t="s">
        <v>87</v>
      </c>
    </row>
    <row r="41" spans="1:9" x14ac:dyDescent="0.25">
      <c r="A41" s="7">
        <v>15</v>
      </c>
      <c r="B41" s="5" t="s">
        <v>76</v>
      </c>
      <c r="C41" s="6" t="s">
        <v>36</v>
      </c>
      <c r="D41" s="44">
        <v>2450</v>
      </c>
      <c r="E41" s="44">
        <v>0</v>
      </c>
      <c r="F41" s="44">
        <f>D41-E41</f>
        <v>2450</v>
      </c>
      <c r="G41" s="46" t="s">
        <v>47</v>
      </c>
      <c r="H41" s="3" t="s">
        <v>78</v>
      </c>
      <c r="I41" s="54" t="s">
        <v>87</v>
      </c>
    </row>
    <row r="42" spans="1:9" x14ac:dyDescent="0.25">
      <c r="A42" s="14">
        <v>16</v>
      </c>
      <c r="B42" s="5" t="s">
        <v>21</v>
      </c>
      <c r="C42" s="6" t="s">
        <v>42</v>
      </c>
      <c r="D42" s="7">
        <f>E42+F42</f>
        <v>3091</v>
      </c>
      <c r="E42" s="12">
        <v>2915</v>
      </c>
      <c r="F42" s="7">
        <v>176</v>
      </c>
      <c r="G42" s="6" t="s">
        <v>47</v>
      </c>
      <c r="H42" s="3" t="s">
        <v>100</v>
      </c>
      <c r="I42" s="54" t="s">
        <v>87</v>
      </c>
    </row>
    <row r="43" spans="1:9" x14ac:dyDescent="0.25">
      <c r="A43" s="20"/>
      <c r="B43" s="27"/>
      <c r="C43" s="35" t="s">
        <v>10</v>
      </c>
      <c r="D43" s="20">
        <f>SUM(D27:D42)</f>
        <v>72756</v>
      </c>
      <c r="E43" s="21">
        <f>SUM(E27:E42)</f>
        <v>22343</v>
      </c>
      <c r="F43" s="21">
        <f>SUM(F27:F42)</f>
        <v>50413</v>
      </c>
      <c r="G43" s="35"/>
      <c r="H43" s="26"/>
      <c r="I43" s="27"/>
    </row>
    <row r="45" spans="1:9" ht="30" x14ac:dyDescent="0.25">
      <c r="A45" s="14" t="s">
        <v>0</v>
      </c>
      <c r="B45" s="2" t="s">
        <v>11</v>
      </c>
      <c r="C45" s="4" t="s">
        <v>2</v>
      </c>
      <c r="D45" s="4" t="s">
        <v>79</v>
      </c>
      <c r="E45" s="10" t="s">
        <v>74</v>
      </c>
      <c r="F45" s="14" t="s">
        <v>3</v>
      </c>
      <c r="G45" s="10" t="s">
        <v>55</v>
      </c>
      <c r="H45" s="10" t="s">
        <v>104</v>
      </c>
      <c r="I45" s="49" t="s">
        <v>106</v>
      </c>
    </row>
    <row r="46" spans="1:9" x14ac:dyDescent="0.25">
      <c r="A46" s="14">
        <v>1</v>
      </c>
      <c r="B46" s="5" t="s">
        <v>53</v>
      </c>
      <c r="C46" s="6" t="s">
        <v>36</v>
      </c>
      <c r="D46" s="12">
        <v>550</v>
      </c>
      <c r="E46" s="12">
        <v>0</v>
      </c>
      <c r="F46" s="12">
        <v>550</v>
      </c>
      <c r="G46" s="6" t="s">
        <v>45</v>
      </c>
      <c r="H46" s="5" t="s">
        <v>101</v>
      </c>
      <c r="I46" s="22" t="s">
        <v>89</v>
      </c>
    </row>
    <row r="47" spans="1:9" x14ac:dyDescent="0.25">
      <c r="A47" s="7">
        <v>2</v>
      </c>
      <c r="B47" s="3" t="s">
        <v>54</v>
      </c>
      <c r="C47" s="4" t="s">
        <v>23</v>
      </c>
      <c r="D47" s="12">
        <v>6166</v>
      </c>
      <c r="E47" s="12">
        <v>6166</v>
      </c>
      <c r="F47" s="12">
        <v>0</v>
      </c>
      <c r="G47" s="10" t="s">
        <v>45</v>
      </c>
      <c r="H47" s="5" t="s">
        <v>101</v>
      </c>
      <c r="I47" s="22" t="s">
        <v>89</v>
      </c>
    </row>
    <row r="48" spans="1:9" x14ac:dyDescent="0.25">
      <c r="A48" s="14">
        <v>3</v>
      </c>
      <c r="B48" s="5" t="s">
        <v>54</v>
      </c>
      <c r="C48" s="6" t="s">
        <v>23</v>
      </c>
      <c r="D48" s="12">
        <v>5126</v>
      </c>
      <c r="E48" s="12">
        <v>5126</v>
      </c>
      <c r="F48" s="12">
        <v>0</v>
      </c>
      <c r="G48" s="6" t="s">
        <v>45</v>
      </c>
      <c r="H48" s="5" t="s">
        <v>101</v>
      </c>
      <c r="I48" s="22" t="s">
        <v>89</v>
      </c>
    </row>
    <row r="49" spans="1:9" x14ac:dyDescent="0.25">
      <c r="A49" s="7">
        <v>4</v>
      </c>
      <c r="B49" s="5" t="s">
        <v>54</v>
      </c>
      <c r="C49" s="6" t="s">
        <v>36</v>
      </c>
      <c r="D49" s="12">
        <v>9000</v>
      </c>
      <c r="E49" s="12">
        <v>0</v>
      </c>
      <c r="F49" s="12">
        <v>9000</v>
      </c>
      <c r="G49" s="6" t="s">
        <v>45</v>
      </c>
      <c r="H49" s="5" t="s">
        <v>101</v>
      </c>
      <c r="I49" s="22" t="s">
        <v>89</v>
      </c>
    </row>
    <row r="50" spans="1:9" x14ac:dyDescent="0.25">
      <c r="A50" s="14">
        <v>5</v>
      </c>
      <c r="B50" s="3" t="s">
        <v>102</v>
      </c>
      <c r="C50" s="4" t="s">
        <v>36</v>
      </c>
      <c r="D50" s="12">
        <v>2073</v>
      </c>
      <c r="E50" s="12">
        <v>0</v>
      </c>
      <c r="F50" s="12">
        <v>2073</v>
      </c>
      <c r="G50" s="10" t="s">
        <v>45</v>
      </c>
      <c r="H50" s="5" t="s">
        <v>101</v>
      </c>
      <c r="I50" s="22" t="s">
        <v>89</v>
      </c>
    </row>
    <row r="51" spans="1:9" x14ac:dyDescent="0.25">
      <c r="A51" s="7">
        <v>6</v>
      </c>
      <c r="B51" s="5" t="s">
        <v>30</v>
      </c>
      <c r="C51" s="4" t="s">
        <v>42</v>
      </c>
      <c r="D51" s="12">
        <f>E51+F51</f>
        <v>3235</v>
      </c>
      <c r="E51" s="12">
        <v>2407</v>
      </c>
      <c r="F51" s="7">
        <v>828</v>
      </c>
      <c r="G51" s="6" t="s">
        <v>45</v>
      </c>
      <c r="H51" s="5" t="s">
        <v>98</v>
      </c>
      <c r="I51" s="22" t="s">
        <v>89</v>
      </c>
    </row>
    <row r="52" spans="1:9" x14ac:dyDescent="0.25">
      <c r="A52" s="28"/>
      <c r="B52" s="27"/>
      <c r="C52" s="25" t="s">
        <v>10</v>
      </c>
      <c r="D52" s="21">
        <f>SUM(D46:D51)</f>
        <v>26150</v>
      </c>
      <c r="E52" s="21">
        <f>SUM(E46:E51)</f>
        <v>13699</v>
      </c>
      <c r="F52" s="20">
        <f>SUM(F46:F51)</f>
        <v>12451</v>
      </c>
      <c r="G52" s="35"/>
      <c r="H52" s="27"/>
      <c r="I52" s="53"/>
    </row>
    <row r="54" spans="1:9" ht="30" x14ac:dyDescent="0.25">
      <c r="A54" s="14" t="s">
        <v>0</v>
      </c>
      <c r="B54" s="2" t="s">
        <v>11</v>
      </c>
      <c r="C54" s="4" t="s">
        <v>2</v>
      </c>
      <c r="D54" s="4" t="s">
        <v>79</v>
      </c>
      <c r="E54" s="10" t="s">
        <v>74</v>
      </c>
      <c r="F54" s="14" t="s">
        <v>3</v>
      </c>
      <c r="G54" s="10" t="s">
        <v>55</v>
      </c>
      <c r="H54" s="10" t="s">
        <v>104</v>
      </c>
      <c r="I54" s="49" t="s">
        <v>106</v>
      </c>
    </row>
    <row r="55" spans="1:9" x14ac:dyDescent="0.25">
      <c r="A55" s="7">
        <v>1</v>
      </c>
      <c r="B55" s="5" t="s">
        <v>12</v>
      </c>
      <c r="C55" s="4" t="s">
        <v>23</v>
      </c>
      <c r="D55" s="7">
        <f>E55+F55</f>
        <v>2700</v>
      </c>
      <c r="E55" s="12">
        <v>2100</v>
      </c>
      <c r="F55" s="7">
        <v>600</v>
      </c>
      <c r="G55" s="6" t="s">
        <v>46</v>
      </c>
      <c r="H55" s="5" t="s">
        <v>105</v>
      </c>
      <c r="I55" s="22" t="s">
        <v>88</v>
      </c>
    </row>
    <row r="56" spans="1:9" x14ac:dyDescent="0.25">
      <c r="A56" s="14">
        <v>2</v>
      </c>
      <c r="B56" s="5" t="s">
        <v>15</v>
      </c>
      <c r="C56" s="4" t="s">
        <v>36</v>
      </c>
      <c r="D56" s="7">
        <f>E56+F56</f>
        <v>1071</v>
      </c>
      <c r="E56" s="12">
        <v>0</v>
      </c>
      <c r="F56" s="7">
        <v>1071</v>
      </c>
      <c r="G56" s="6" t="s">
        <v>46</v>
      </c>
      <c r="H56" s="5" t="s">
        <v>105</v>
      </c>
      <c r="I56" s="22" t="s">
        <v>88</v>
      </c>
    </row>
    <row r="57" spans="1:9" x14ac:dyDescent="0.25">
      <c r="A57" s="14">
        <v>3</v>
      </c>
      <c r="B57" s="5" t="s">
        <v>52</v>
      </c>
      <c r="C57" s="6" t="s">
        <v>36</v>
      </c>
      <c r="D57" s="12">
        <v>4337</v>
      </c>
      <c r="E57" s="12">
        <v>0</v>
      </c>
      <c r="F57" s="12">
        <v>4337</v>
      </c>
      <c r="G57" s="6" t="s">
        <v>46</v>
      </c>
      <c r="H57" s="5" t="s">
        <v>101</v>
      </c>
      <c r="I57" s="22" t="s">
        <v>88</v>
      </c>
    </row>
    <row r="58" spans="1:9" x14ac:dyDescent="0.25">
      <c r="A58" s="14">
        <v>4</v>
      </c>
      <c r="B58" s="5" t="s">
        <v>28</v>
      </c>
      <c r="C58" s="4" t="s">
        <v>42</v>
      </c>
      <c r="D58" s="12">
        <f>E58+F58</f>
        <v>585</v>
      </c>
      <c r="E58" s="12">
        <v>375</v>
      </c>
      <c r="F58" s="7">
        <v>210</v>
      </c>
      <c r="G58" s="6" t="s">
        <v>46</v>
      </c>
      <c r="H58" s="5" t="s">
        <v>98</v>
      </c>
      <c r="I58" s="22" t="s">
        <v>88</v>
      </c>
    </row>
    <row r="59" spans="1:9" x14ac:dyDescent="0.25">
      <c r="A59" s="14">
        <v>5</v>
      </c>
      <c r="B59" s="3" t="s">
        <v>12</v>
      </c>
      <c r="C59" s="4" t="s">
        <v>41</v>
      </c>
      <c r="D59" s="7">
        <f>E59+F59</f>
        <v>2324</v>
      </c>
      <c r="E59" s="12">
        <v>2224</v>
      </c>
      <c r="F59" s="7">
        <v>100</v>
      </c>
      <c r="G59" s="10" t="s">
        <v>46</v>
      </c>
      <c r="H59" s="3" t="s">
        <v>100</v>
      </c>
      <c r="I59" s="22" t="s">
        <v>88</v>
      </c>
    </row>
    <row r="60" spans="1:9" x14ac:dyDescent="0.25">
      <c r="A60" s="14">
        <v>6</v>
      </c>
      <c r="B60" s="5" t="s">
        <v>14</v>
      </c>
      <c r="C60" s="6" t="s">
        <v>36</v>
      </c>
      <c r="D60" s="12">
        <v>1240</v>
      </c>
      <c r="E60" s="12">
        <v>0</v>
      </c>
      <c r="F60" s="12">
        <v>1240</v>
      </c>
      <c r="G60" s="6" t="s">
        <v>46</v>
      </c>
      <c r="H60" s="5" t="s">
        <v>101</v>
      </c>
      <c r="I60" s="22" t="s">
        <v>88</v>
      </c>
    </row>
    <row r="61" spans="1:9" x14ac:dyDescent="0.25">
      <c r="A61" s="14">
        <v>7</v>
      </c>
      <c r="B61" s="16" t="s">
        <v>72</v>
      </c>
      <c r="C61" s="6" t="s">
        <v>37</v>
      </c>
      <c r="D61" s="11">
        <v>323</v>
      </c>
      <c r="E61" s="12">
        <v>0</v>
      </c>
      <c r="F61" s="11">
        <v>323</v>
      </c>
      <c r="G61" s="10" t="s">
        <v>46</v>
      </c>
      <c r="H61" s="5" t="s">
        <v>103</v>
      </c>
      <c r="I61" s="22" t="s">
        <v>88</v>
      </c>
    </row>
    <row r="62" spans="1:9" x14ac:dyDescent="0.25">
      <c r="A62" s="20"/>
      <c r="B62" s="78"/>
      <c r="C62" s="25" t="s">
        <v>10</v>
      </c>
      <c r="D62" s="24">
        <f>SUM(D55:D61)</f>
        <v>12580</v>
      </c>
      <c r="E62" s="21">
        <f>SUM(E55:E61)</f>
        <v>4699</v>
      </c>
      <c r="F62" s="24">
        <f>SUM(F55:F61)</f>
        <v>7881</v>
      </c>
      <c r="G62" s="102"/>
      <c r="H62" s="27"/>
      <c r="I62" s="53"/>
    </row>
    <row r="63" spans="1:9" x14ac:dyDescent="0.25">
      <c r="A63" s="92"/>
      <c r="B63" s="92"/>
      <c r="C63" s="89" t="s">
        <v>90</v>
      </c>
      <c r="D63" s="87">
        <f>D62+D52+D43+D24</f>
        <v>208384</v>
      </c>
      <c r="E63" s="87">
        <f t="shared" ref="E63:F63" si="1">E62+E52+E43+E24</f>
        <v>80749</v>
      </c>
      <c r="F63" s="87">
        <f t="shared" si="1"/>
        <v>127635</v>
      </c>
      <c r="G63" s="92"/>
      <c r="H63" s="92"/>
      <c r="I63" s="92"/>
    </row>
    <row r="64" spans="1:9" x14ac:dyDescent="0.25">
      <c r="A64" s="105"/>
      <c r="B64" s="103" t="s">
        <v>111</v>
      </c>
      <c r="C64" s="103"/>
      <c r="D64" s="104">
        <f>D63+'आ.व. २०७९-८० को १ बर्षे स्टक'!D53</f>
        <v>364190</v>
      </c>
      <c r="E64" s="104">
        <f>E63+'आ.व. २०७९-८० को १ बर्षे स्टक'!E53</f>
        <v>151711</v>
      </c>
      <c r="F64" s="104">
        <f>F63+'आ.व. २०७९-८० को १ बर्षे स्टक'!F53</f>
        <v>209529</v>
      </c>
      <c r="G64" s="105"/>
      <c r="H64" s="105"/>
      <c r="I64" s="105"/>
    </row>
    <row r="66" spans="1:1" x14ac:dyDescent="0.25">
      <c r="A66" t="s">
        <v>112</v>
      </c>
    </row>
  </sheetData>
  <sortState xmlns:xlrd2="http://schemas.microsoft.com/office/spreadsheetml/2017/richdata2" ref="A27:I42">
    <sortCondition descending="1" ref="B27:B42"/>
    <sortCondition ref="C27:C42"/>
  </sortState>
  <mergeCells count="1">
    <mergeCell ref="B64:C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उत्पादित विरुवा तथा वितरण</vt:lpstr>
      <vt:lpstr>कुल उत्पादन २०७९_८०</vt:lpstr>
      <vt:lpstr>आ.व. २०७९-८० को १ बर्षे स्टक</vt:lpstr>
      <vt:lpstr>आ.व. २०७९-८० को बहुवर्षे स्टक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2023-07-22T06:57:36Z</dcterms:created>
  <dcterms:modified xsi:type="dcterms:W3CDTF">2023-08-29T14:27:45Z</dcterms:modified>
</cp:coreProperties>
</file>